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总表" sheetId="1" r:id="rId1"/>
    <sheet name="商业" sheetId="3" r:id="rId2"/>
    <sheet name="其它" sheetId="8" r:id="rId3"/>
  </sheets>
  <calcPr calcId="144525"/>
</workbook>
</file>

<file path=xl/sharedStrings.xml><?xml version="1.0" encoding="utf-8"?>
<sst xmlns="http://schemas.openxmlformats.org/spreadsheetml/2006/main" count="231" uniqueCount="171">
  <si>
    <r>
      <rPr>
        <sz val="20"/>
        <rFont val="Times New Roman"/>
        <charset val="0"/>
      </rPr>
      <t>2022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5</t>
    </r>
    <r>
      <rPr>
        <sz val="20"/>
        <rFont val="宋体"/>
        <charset val="0"/>
      </rPr>
      <t>月教育集团总用水电报表</t>
    </r>
  </si>
  <si>
    <t>名称</t>
  </si>
  <si>
    <r>
      <rPr>
        <sz val="12"/>
        <rFont val="Times New Roman"/>
        <charset val="0"/>
      </rPr>
      <t>1#</t>
    </r>
    <r>
      <rPr>
        <sz val="12"/>
        <rFont val="宋体"/>
        <charset val="134"/>
      </rPr>
      <t>变</t>
    </r>
  </si>
  <si>
    <r>
      <rPr>
        <sz val="12"/>
        <rFont val="Times New Roman"/>
        <charset val="0"/>
      </rPr>
      <t>2#</t>
    </r>
    <r>
      <rPr>
        <sz val="12"/>
        <rFont val="宋体"/>
        <charset val="134"/>
      </rPr>
      <t>变</t>
    </r>
  </si>
  <si>
    <r>
      <rPr>
        <sz val="12"/>
        <rFont val="Times New Roman"/>
        <charset val="0"/>
      </rPr>
      <t>3#</t>
    </r>
    <r>
      <rPr>
        <sz val="12"/>
        <rFont val="宋体"/>
        <charset val="134"/>
      </rPr>
      <t>变</t>
    </r>
  </si>
  <si>
    <r>
      <rPr>
        <sz val="12"/>
        <rFont val="Times New Roman"/>
        <charset val="0"/>
      </rPr>
      <t>4#</t>
    </r>
    <r>
      <rPr>
        <sz val="12"/>
        <rFont val="宋体"/>
        <charset val="134"/>
      </rPr>
      <t>变</t>
    </r>
  </si>
  <si>
    <r>
      <rPr>
        <sz val="12"/>
        <rFont val="Times New Roman"/>
        <charset val="0"/>
      </rPr>
      <t>5#.6#</t>
    </r>
    <r>
      <rPr>
        <sz val="12"/>
        <rFont val="宋体"/>
        <charset val="134"/>
      </rPr>
      <t>变</t>
    </r>
  </si>
  <si>
    <t>总水表</t>
  </si>
  <si>
    <t>表号</t>
  </si>
  <si>
    <t>北区</t>
  </si>
  <si>
    <t>南区</t>
  </si>
  <si>
    <t>倍率</t>
  </si>
  <si>
    <t>种类</t>
  </si>
  <si>
    <t>总数</t>
  </si>
  <si>
    <t>生活</t>
  </si>
  <si>
    <t>上月抄表</t>
  </si>
  <si>
    <t>本月抄表</t>
  </si>
  <si>
    <t>实际用电</t>
  </si>
  <si>
    <t>合计</t>
  </si>
  <si>
    <t>金额</t>
  </si>
  <si>
    <t>备注</t>
  </si>
  <si>
    <t>2022年5月学院公用设施水电统计</t>
  </si>
  <si>
    <t>用电单位</t>
  </si>
  <si>
    <t>实际用水</t>
  </si>
  <si>
    <t>第一食堂</t>
  </si>
  <si>
    <t>第二食堂</t>
  </si>
  <si>
    <t xml:space="preserve">第三食堂 </t>
  </si>
  <si>
    <t>第四食堂</t>
  </si>
  <si>
    <t xml:space="preserve">第五食堂 </t>
  </si>
  <si>
    <t>美食广场</t>
  </si>
  <si>
    <t>煲来乐（中区）</t>
  </si>
  <si>
    <t>芭比汉堡店（中区）</t>
  </si>
  <si>
    <t>沙县小吃（中区）</t>
  </si>
  <si>
    <t>粮缘粥铺（中区）</t>
  </si>
  <si>
    <t>溢香烧烤店（中区）</t>
  </si>
  <si>
    <t>美之味面包店（中区）</t>
  </si>
  <si>
    <t>魏小宝盖浇饭（中区）</t>
  </si>
  <si>
    <t>云集小吃（中区）</t>
  </si>
  <si>
    <t>老孙饭店（中区）</t>
  </si>
  <si>
    <t>有嘉小吃（南区）</t>
  </si>
  <si>
    <t>乔家排骨包(烧鸭面）</t>
  </si>
  <si>
    <t>尘封灌汤包(南区)</t>
  </si>
  <si>
    <t>好之香副食（南区）</t>
  </si>
  <si>
    <t>孔明村麻辣香锅(南区)</t>
  </si>
  <si>
    <t>美食美客（鸡子馃）</t>
  </si>
  <si>
    <t>水果店（南区）</t>
  </si>
  <si>
    <t>豪大大</t>
  </si>
  <si>
    <t>鹏盛副食（南区超市）</t>
  </si>
  <si>
    <t>书香咖啡厅</t>
  </si>
  <si>
    <t>缙云烧饼（南区）</t>
  </si>
  <si>
    <t>Doeat（南区）</t>
  </si>
  <si>
    <t>理发店(南区)</t>
  </si>
  <si>
    <t>UCC洗衣店（南区）</t>
  </si>
  <si>
    <t>新</t>
  </si>
  <si>
    <t>问茶</t>
  </si>
  <si>
    <t>珑玲坊</t>
  </si>
  <si>
    <t>美食坊</t>
  </si>
  <si>
    <t>鲜花水果店(北区)</t>
  </si>
  <si>
    <t>蜀一蜀冒菜（北区）</t>
  </si>
  <si>
    <t>千里香（北区）</t>
  </si>
  <si>
    <t>一鸣奶吧（北区）</t>
  </si>
  <si>
    <t>甜甜食品铺（北区）</t>
  </si>
  <si>
    <t>星美乐(北区)</t>
  </si>
  <si>
    <t>麦香园一粒香（北区）</t>
  </si>
  <si>
    <t>北区喝吧便利店</t>
  </si>
  <si>
    <t>瑞幸咖啡</t>
  </si>
  <si>
    <t>微学院咖啡厅</t>
  </si>
  <si>
    <t>理发店(北区)</t>
  </si>
  <si>
    <t>生活馆（北）</t>
  </si>
  <si>
    <t>毕升大学生实训基地</t>
  </si>
  <si>
    <t>正窗超市</t>
  </si>
  <si>
    <t>博汇眼镜店（北）</t>
  </si>
  <si>
    <t>中区健身房</t>
  </si>
  <si>
    <t>招待所</t>
  </si>
  <si>
    <t>驾校</t>
  </si>
  <si>
    <t>备注：</t>
  </si>
  <si>
    <r>
      <rPr>
        <sz val="24"/>
        <rFont val="Times New Roman"/>
        <charset val="0"/>
      </rPr>
      <t>2022</t>
    </r>
    <r>
      <rPr>
        <sz val="24"/>
        <rFont val="楷体_GB2312"/>
        <charset val="0"/>
      </rPr>
      <t>年</t>
    </r>
    <r>
      <rPr>
        <sz val="24"/>
        <rFont val="Times New Roman"/>
        <charset val="0"/>
      </rPr>
      <t>5</t>
    </r>
    <r>
      <rPr>
        <sz val="24"/>
        <rFont val="楷体_GB2312"/>
        <charset val="0"/>
      </rPr>
      <t>月茶水水电（开水炉）统计</t>
    </r>
  </si>
  <si>
    <t>茶水(N1)</t>
  </si>
  <si>
    <t>茶水(N2)</t>
  </si>
  <si>
    <t>茶水(N3)</t>
  </si>
  <si>
    <t>茶水(N4)</t>
  </si>
  <si>
    <t>茶水(N5)</t>
  </si>
  <si>
    <t>茶水(N6)</t>
  </si>
  <si>
    <t>茶水(N7)</t>
  </si>
  <si>
    <t>茶水(N8)</t>
  </si>
  <si>
    <t>茶水(N9)</t>
  </si>
  <si>
    <t>茶水(N10)</t>
  </si>
  <si>
    <t>茶水(N11)</t>
  </si>
  <si>
    <t>茶水(B1)</t>
  </si>
  <si>
    <t>茶水(B2)</t>
  </si>
  <si>
    <t>茶水(B3)</t>
  </si>
  <si>
    <t>茶水(B4)</t>
  </si>
  <si>
    <t>茶水(B5)</t>
  </si>
  <si>
    <t>茶水(B6)</t>
  </si>
  <si>
    <t>茶水(B7)</t>
  </si>
  <si>
    <t>茶水(B8)</t>
  </si>
  <si>
    <t>茶水(B9-1)</t>
  </si>
  <si>
    <t>茶水(B9-3)</t>
  </si>
  <si>
    <t>茶水(B9-5)</t>
  </si>
  <si>
    <t>茶水(B9-7)</t>
  </si>
  <si>
    <t>茶水(B9-9)</t>
  </si>
  <si>
    <r>
      <rPr>
        <sz val="12"/>
        <rFont val="宋体"/>
        <charset val="134"/>
      </rPr>
      <t>车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站</t>
    </r>
  </si>
  <si>
    <t>印刷厂</t>
  </si>
  <si>
    <t>校园快递</t>
  </si>
  <si>
    <t>羽毛球</t>
  </si>
  <si>
    <t>蓝球(1)</t>
  </si>
  <si>
    <t>蓝球(2)</t>
  </si>
  <si>
    <t>蓝球(3)</t>
  </si>
  <si>
    <t>武术</t>
  </si>
  <si>
    <t>健身</t>
  </si>
  <si>
    <t>体操</t>
  </si>
  <si>
    <t>中国电信</t>
  </si>
  <si>
    <t>工商银行</t>
  </si>
  <si>
    <t>建设银行</t>
  </si>
  <si>
    <t>合 计</t>
  </si>
  <si>
    <r>
      <rPr>
        <sz val="24"/>
        <rFont val="Times New Roman"/>
        <charset val="0"/>
      </rPr>
      <t>2022</t>
    </r>
    <r>
      <rPr>
        <sz val="24"/>
        <rFont val="楷体_GB2312"/>
        <charset val="0"/>
      </rPr>
      <t>年</t>
    </r>
    <r>
      <rPr>
        <sz val="24"/>
        <rFont val="Times New Roman"/>
        <charset val="0"/>
      </rPr>
      <t>5</t>
    </r>
    <r>
      <rPr>
        <sz val="24"/>
        <rFont val="楷体_GB2312"/>
        <charset val="0"/>
      </rPr>
      <t>月热水水电统计</t>
    </r>
  </si>
  <si>
    <t>空气源</t>
  </si>
  <si>
    <t>(N1)</t>
  </si>
  <si>
    <t>(N2)</t>
  </si>
  <si>
    <t>(N3)</t>
  </si>
  <si>
    <t>(N4)</t>
  </si>
  <si>
    <t>(N5)</t>
  </si>
  <si>
    <t>(N6)</t>
  </si>
  <si>
    <t>(N7)</t>
  </si>
  <si>
    <t>(N8)</t>
  </si>
  <si>
    <t>(N9)</t>
  </si>
  <si>
    <t>(N10)</t>
  </si>
  <si>
    <t>疫情隔离免水电</t>
  </si>
  <si>
    <t>(N11)</t>
  </si>
  <si>
    <t>专家1</t>
  </si>
  <si>
    <t>专家2</t>
  </si>
  <si>
    <t>备注：南9已拆楼，因南10隔离楼，所以水电免</t>
  </si>
  <si>
    <t>北区水控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</si>
  <si>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</si>
  <si>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</si>
  <si>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</si>
  <si>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</si>
  <si>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</si>
  <si>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</si>
  <si>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</si>
  <si>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</si>
  <si>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</si>
  <si>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教1</t>
  </si>
  <si>
    <t>5月份抄数</t>
  </si>
  <si>
    <t>序号</t>
  </si>
  <si>
    <t>楼宇名称</t>
  </si>
  <si>
    <t>电表安装位置</t>
  </si>
  <si>
    <t>电表编号</t>
  </si>
  <si>
    <r>
      <rPr>
        <sz val="12"/>
        <rFont val="宋体"/>
        <charset val="134"/>
      </rPr>
      <t>电信机房</t>
    </r>
    <r>
      <rPr>
        <sz val="12"/>
        <rFont val="Times New Roman"/>
        <charset val="0"/>
      </rPr>
      <t>(1)</t>
    </r>
  </si>
  <si>
    <t>4#教学楼</t>
  </si>
  <si>
    <r>
      <rPr>
        <sz val="12"/>
        <rFont val="宋体"/>
        <charset val="134"/>
      </rPr>
      <t>电信机房</t>
    </r>
    <r>
      <rPr>
        <sz val="12"/>
        <rFont val="Times New Roman"/>
        <charset val="0"/>
      </rPr>
      <t>(2)</t>
    </r>
  </si>
  <si>
    <t>7#宿舍楼</t>
  </si>
  <si>
    <t>南区商铺</t>
  </si>
  <si>
    <t>4,5食堂机房</t>
  </si>
  <si>
    <t>2001-030758</t>
  </si>
  <si>
    <t>已拆</t>
  </si>
  <si>
    <t>信息科技大楼</t>
  </si>
  <si>
    <t>楼顶机房</t>
  </si>
  <si>
    <t>体育场信号塔</t>
  </si>
  <si>
    <t>设备间</t>
  </si>
  <si>
    <t>2002093077829</t>
  </si>
  <si>
    <t>机房</t>
  </si>
  <si>
    <t>7#食配</t>
  </si>
  <si>
    <t>移动营业厅</t>
  </si>
  <si>
    <t>电</t>
  </si>
  <si>
    <t>水</t>
  </si>
  <si>
    <t>招待所走廊1</t>
  </si>
  <si>
    <t>招待所走廊2</t>
  </si>
  <si>
    <t>招待所走廊3</t>
  </si>
  <si>
    <t>招待所走廊4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</si>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</sst>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  <numFmt numFmtId="43" formatCode="_ * #,##0.00_ ;_ * \-#,##0.00_ ;_ * &quot;-&quot;??_ ;_ @_ "/>
  </numFmts>
  <fonts count="58">
    <font>
      <sz val="12"/>
      <name val="宋体"/>
      <charset val="134"/>
    </font>
    <font>
      <sz val="12"/>
      <color theme="1"/>
      <name val="宋体"/>
      <charset val="134"/>
    </font>
    <font>
      <sz val="24"/>
      <name val="Times New Roman"/>
      <charset val="0"/>
    </font>
    <font>
      <b/>
      <sz val="12"/>
      <name val="宋体"/>
      <charset val="134"/>
    </font>
    <font>
      <sz val="2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0"/>
    </font>
    <font>
      <sz val="12"/>
      <name val="宋体"/>
      <charset val="0"/>
    </font>
    <font>
      <sz val="12"/>
      <color rgb="FFFF0000"/>
      <name val="宋体"/>
      <charset val="134"/>
    </font>
    <font>
      <sz val="12"/>
      <color theme="1" tint="0.0499893185216834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color indexed="8"/>
      <name val="Times New Roman"/>
      <charset val="0"/>
    </font>
    <font>
      <b/>
      <sz val="12"/>
      <color indexed="8"/>
      <name val="宋体"/>
      <charset val="134"/>
    </font>
    <font>
      <sz val="20"/>
      <name val="Times New Roman"/>
      <charset val="0"/>
    </font>
    <font>
      <sz val="12"/>
      <name val="Times New Roman"/>
      <charset val="0"/>
    </font>
    <font>
      <sz val="11"/>
      <color theme="0"/>
      <name val="Tahoma"/>
      <charset val="134"/>
    </font>
    <font>
      <sz val="11"/>
      <color indexed="9"/>
      <name val="Tahoma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sz val="11"/>
      <color rgb="FF006100"/>
      <name val="Tahoma"/>
      <charset val="134"/>
    </font>
    <font>
      <b/>
      <sz val="11"/>
      <color theme="1"/>
      <name val="Tahoma"/>
      <charset val="134"/>
    </font>
    <font>
      <b/>
      <sz val="13"/>
      <color theme="3"/>
      <name val="Tahoma"/>
      <charset val="134"/>
    </font>
    <font>
      <sz val="11"/>
      <color rgb="FF3F3F76"/>
      <name val="Tahoma"/>
      <charset val="134"/>
    </font>
    <font>
      <b/>
      <sz val="11"/>
      <color indexed="56"/>
      <name val="Tahoma"/>
      <charset val="134"/>
    </font>
    <font>
      <b/>
      <sz val="11"/>
      <color indexed="52"/>
      <name val="Tahoma"/>
      <charset val="134"/>
    </font>
    <font>
      <sz val="11"/>
      <color indexed="17"/>
      <name val="Tahoma"/>
      <charset val="134"/>
    </font>
    <font>
      <sz val="11"/>
      <color rgb="FF9C0006"/>
      <name val="Tahoma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rgb="FFFA7D00"/>
      <name val="Tahoma"/>
      <charset val="134"/>
    </font>
    <font>
      <sz val="11"/>
      <color indexed="52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theme="3"/>
      <name val="Tahoma"/>
      <charset val="134"/>
    </font>
    <font>
      <sz val="11"/>
      <color rgb="FFFF0000"/>
      <name val="Tahoma"/>
      <charset val="134"/>
    </font>
    <font>
      <sz val="11"/>
      <color indexed="8"/>
      <name val="宋体"/>
      <charset val="134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sz val="11"/>
      <color rgb="FF9C6500"/>
      <name val="Tahoma"/>
      <charset val="134"/>
    </font>
    <font>
      <b/>
      <sz val="13"/>
      <color indexed="56"/>
      <name val="Tahoma"/>
      <charset val="134"/>
    </font>
    <font>
      <b/>
      <sz val="15"/>
      <color indexed="56"/>
      <name val="Tahoma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Tahoma"/>
      <charset val="134"/>
    </font>
    <font>
      <b/>
      <sz val="18"/>
      <color indexed="56"/>
      <name val="宋体"/>
      <charset val="134"/>
    </font>
    <font>
      <sz val="11"/>
      <color indexed="62"/>
      <name val="Tahoma"/>
      <charset val="134"/>
    </font>
    <font>
      <i/>
      <sz val="11"/>
      <color indexed="23"/>
      <name val="Tahoma"/>
      <charset val="134"/>
    </font>
    <font>
      <sz val="24"/>
      <name val="楷体_GB2312"/>
      <charset val="0"/>
    </font>
    <font>
      <sz val="20"/>
      <name val="宋体"/>
      <charset val="0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04">
    <xf numFmtId="0" fontId="0" fillId="0" borderId="0"/>
    <xf numFmtId="42" fontId="0" fillId="0" borderId="0" applyFont="0" applyFill="0" applyBorder="0" applyAlignment="0" applyProtection="0"/>
    <xf numFmtId="0" fontId="21" fillId="14" borderId="0" applyNumberFormat="0" applyBorder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18" borderId="1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0" fillId="34" borderId="21" applyNumberFormat="0" applyFont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4" fillId="33" borderId="25" applyNumberFormat="0" applyAlignment="0" applyProtection="0">
      <alignment vertical="center"/>
    </xf>
    <xf numFmtId="0" fontId="36" fillId="33" borderId="18" applyNumberFormat="0" applyAlignment="0" applyProtection="0">
      <alignment vertical="center"/>
    </xf>
    <xf numFmtId="0" fontId="45" fillId="39" borderId="26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2" fillId="54" borderId="3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50" borderId="19" applyNumberFormat="0" applyAlignment="0" applyProtection="0">
      <alignment vertical="center"/>
    </xf>
    <xf numFmtId="0" fontId="0" fillId="0" borderId="0">
      <alignment vertical="center"/>
    </xf>
    <xf numFmtId="0" fontId="54" fillId="5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52" fillId="54" borderId="31" applyNumberFormat="0" applyAlignment="0" applyProtection="0">
      <alignment vertical="center"/>
    </xf>
    <xf numFmtId="0" fontId="52" fillId="54" borderId="31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4" fillId="50" borderId="19" applyNumberFormat="0" applyAlignment="0" applyProtection="0">
      <alignment vertical="center"/>
    </xf>
    <xf numFmtId="0" fontId="0" fillId="31" borderId="20" applyNumberFormat="0" applyFont="0" applyAlignment="0" applyProtection="0">
      <alignment vertical="center"/>
    </xf>
    <xf numFmtId="0" fontId="0" fillId="31" borderId="20" applyNumberFormat="0" applyFont="0" applyAlignment="0" applyProtection="0">
      <alignment vertical="center"/>
    </xf>
    <xf numFmtId="0" fontId="0" fillId="31" borderId="20" applyNumberFormat="0" applyFont="0" applyAlignment="0" applyProtection="0">
      <alignment vertical="center"/>
    </xf>
  </cellStyleXfs>
  <cellXfs count="120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176" fontId="0" fillId="2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136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136" applyFont="1" applyFill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4" fillId="3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Fill="1"/>
    <xf numFmtId="0" fontId="4" fillId="0" borderId="4" xfId="0" applyFont="1" applyBorder="1" applyAlignment="1">
      <alignment horizontal="center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" xfId="73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2" borderId="1" xfId="73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78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14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9" xfId="0" applyFont="1" applyFill="1" applyBorder="1" applyAlignment="1"/>
    <xf numFmtId="0" fontId="0" fillId="0" borderId="10" xfId="0" applyFont="1" applyBorder="1"/>
    <xf numFmtId="0" fontId="0" fillId="0" borderId="11" xfId="0" applyBorder="1"/>
    <xf numFmtId="0" fontId="0" fillId="2" borderId="11" xfId="0" applyFill="1" applyBorder="1"/>
    <xf numFmtId="0" fontId="0" fillId="0" borderId="12" xfId="0" applyFont="1" applyBorder="1" applyAlignment="1"/>
    <xf numFmtId="0" fontId="0" fillId="0" borderId="13" xfId="0" applyBorder="1"/>
    <xf numFmtId="49" fontId="17" fillId="0" borderId="8" xfId="0" applyNumberFormat="1" applyFont="1" applyBorder="1" applyAlignment="1">
      <alignment horizontal="center" vertical="center" shrinkToFit="1"/>
    </xf>
    <xf numFmtId="49" fontId="17" fillId="0" borderId="9" xfId="0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center" vertical="center" shrinkToFit="1"/>
    </xf>
    <xf numFmtId="49" fontId="17" fillId="0" borderId="1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17" fillId="0" borderId="12" xfId="0" applyNumberFormat="1" applyFont="1" applyBorder="1" applyAlignment="1">
      <alignment horizontal="center" vertical="center" shrinkToFit="1"/>
    </xf>
    <xf numFmtId="49" fontId="17" fillId="0" borderId="13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4" fillId="3" borderId="1" xfId="0" applyFont="1" applyFill="1" applyBorder="1" applyAlignment="1" quotePrefix="1">
      <alignment horizontal="center" vertical="center" wrapText="1"/>
    </xf>
  </cellXfs>
  <cellStyles count="20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汇总" xfId="38" builtinId="25"/>
    <cellStyle name="好" xfId="39" builtinId="26"/>
    <cellStyle name="适中" xfId="40" builtinId="28"/>
    <cellStyle name="20% - 强调文字颜色 3 3" xfId="41"/>
    <cellStyle name="20% - 强调文字颜色 1 4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40% - 强调文字颜色 1" xfId="47" builtinId="31"/>
    <cellStyle name="20% - 强调文字颜色 2" xfId="48" builtinId="34"/>
    <cellStyle name="输出 2" xfId="49"/>
    <cellStyle name="链接单元格 4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输出 4" xfId="55"/>
    <cellStyle name="20% - 强调文字颜色 1 3" xfId="56"/>
    <cellStyle name="计算 3" xfId="57"/>
    <cellStyle name="40% - 强调文字颜色 4" xfId="58" builtinId="43"/>
    <cellStyle name="强调文字颜色 5" xfId="59" builtinId="45"/>
    <cellStyle name="计算 4" xfId="60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2 2" xfId="67"/>
    <cellStyle name="20% - 强调文字颜色 2 4" xfId="68"/>
    <cellStyle name="20% - 强调文字颜色 3 2" xfId="69"/>
    <cellStyle name="20% - 强调文字颜色 3 4" xfId="70"/>
    <cellStyle name="60% - 强调文字颜色 1 2" xfId="71"/>
    <cellStyle name="20% - 强调文字颜色 4 2" xfId="72"/>
    <cellStyle name="常规 3" xfId="73"/>
    <cellStyle name="20% - 强调文字颜色 4 3" xfId="74"/>
    <cellStyle name="常规 4" xfId="75"/>
    <cellStyle name="20% - 强调文字颜色 4 4" xfId="76"/>
    <cellStyle name="60% - 强调文字颜色 2 2" xfId="77"/>
    <cellStyle name="常规 5" xfId="78"/>
    <cellStyle name="20% - 强调文字颜色 5 2" xfId="79"/>
    <cellStyle name="20% - 强调文字颜色 5 4" xfId="80"/>
    <cellStyle name="60% - 强调文字颜色 3 2" xfId="81"/>
    <cellStyle name="20% - 强调文字颜色 6 2" xfId="82"/>
    <cellStyle name="20% - 强调文字颜色 6 3" xfId="83"/>
    <cellStyle name="20% - 强调文字颜色 6 4" xfId="84"/>
    <cellStyle name="60% - 强调文字颜色 4 2" xfId="85"/>
    <cellStyle name="40% - 强调文字颜色 1 2" xfId="86"/>
    <cellStyle name="40% - 强调文字颜色 1 3" xfId="87"/>
    <cellStyle name="40% - 强调文字颜色 1 4" xfId="88"/>
    <cellStyle name="40% - 强调文字颜色 2 2" xfId="89"/>
    <cellStyle name="40% - 强调文字颜色 2 3" xfId="90"/>
    <cellStyle name="40% - 强调文字颜色 2 4" xfId="91"/>
    <cellStyle name="40% - 强调文字颜色 3 2" xfId="92"/>
    <cellStyle name="40% - 强调文字颜色 3 3" xfId="93"/>
    <cellStyle name="40% - 强调文字颜色 3 4" xfId="94"/>
    <cellStyle name="40% - 强调文字颜色 4 3" xfId="95"/>
    <cellStyle name="40% - 强调文字颜色 4 4" xfId="96"/>
    <cellStyle name="40% - 强调文字颜色 5 2" xfId="97"/>
    <cellStyle name="40% - 强调文字颜色 5 3" xfId="98"/>
    <cellStyle name="40% - 强调文字颜色 5 4" xfId="99"/>
    <cellStyle name="40% - 强调文字颜色 6 2" xfId="100"/>
    <cellStyle name="40% - 强调文字颜色 6 3" xfId="101"/>
    <cellStyle name="40% - 强调文字颜色 6 4" xfId="102"/>
    <cellStyle name="60% - 强调文字颜色 1 3" xfId="103"/>
    <cellStyle name="60% - 强调文字颜色 1 4" xfId="104"/>
    <cellStyle name="60% - 强调文字颜色 2 4" xfId="105"/>
    <cellStyle name="常规 7" xfId="106"/>
    <cellStyle name="60% - 强调文字颜色 3 3" xfId="107"/>
    <cellStyle name="60% - 强调文字颜色 3 4" xfId="108"/>
    <cellStyle name="60% - 强调文字颜色 4 3" xfId="109"/>
    <cellStyle name="60% - 强调文字颜色 4 4" xfId="110"/>
    <cellStyle name="60% - 强调文字颜色 5 2" xfId="111"/>
    <cellStyle name="60% - 强调文字颜色 5 3" xfId="112"/>
    <cellStyle name="60% - 强调文字颜色 5 4" xfId="113"/>
    <cellStyle name="60% - 强调文字颜色 6 2" xfId="114"/>
    <cellStyle name="60% - 强调文字颜色 6 3" xfId="115"/>
    <cellStyle name="60% - 强调文字颜色 6 4" xfId="116"/>
    <cellStyle name="标题 1 2" xfId="117"/>
    <cellStyle name="标题 1 3" xfId="118"/>
    <cellStyle name="标题 1 4" xfId="119"/>
    <cellStyle name="标题 2 2" xfId="120"/>
    <cellStyle name="标题 2 3" xfId="121"/>
    <cellStyle name="标题 2 4" xfId="122"/>
    <cellStyle name="标题 3 2" xfId="123"/>
    <cellStyle name="标题 3 3" xfId="124"/>
    <cellStyle name="标题 3 4" xfId="125"/>
    <cellStyle name="标题 4 2" xfId="126"/>
    <cellStyle name="标题 4 3" xfId="127"/>
    <cellStyle name="标题 4 4" xfId="128"/>
    <cellStyle name="检查单元格 2" xfId="129"/>
    <cellStyle name="标题 5" xfId="130"/>
    <cellStyle name="标题 6" xfId="131"/>
    <cellStyle name="标题 7" xfId="132"/>
    <cellStyle name="差 2" xfId="133"/>
    <cellStyle name="差 3" xfId="134"/>
    <cellStyle name="差 4" xfId="135"/>
    <cellStyle name="常规 2" xfId="136"/>
    <cellStyle name="常规 2 2" xfId="137"/>
    <cellStyle name="常规 2 3" xfId="138"/>
    <cellStyle name="常规 2 4" xfId="139"/>
    <cellStyle name="常规 2 5" xfId="140"/>
    <cellStyle name="强调文字颜色 4 2" xfId="141"/>
    <cellStyle name="常规 2 6" xfId="142"/>
    <cellStyle name="强调文字颜色 4 3" xfId="143"/>
    <cellStyle name="常规 2 7" xfId="144"/>
    <cellStyle name="强调文字颜色 4 4" xfId="145"/>
    <cellStyle name="常规 2 8" xfId="146"/>
    <cellStyle name="输入 2" xfId="147"/>
    <cellStyle name="常规 2 9" xfId="148"/>
    <cellStyle name="输入 3" xfId="149"/>
    <cellStyle name="常规 3 2" xfId="150"/>
    <cellStyle name="常规 3 3" xfId="151"/>
    <cellStyle name="常规 3 4" xfId="152"/>
    <cellStyle name="常规 3 5" xfId="153"/>
    <cellStyle name="强调文字颜色 5 2" xfId="154"/>
    <cellStyle name="常规 3 6" xfId="155"/>
    <cellStyle name="强调文字颜色 5 3" xfId="156"/>
    <cellStyle name="常规 3 7" xfId="157"/>
    <cellStyle name="强调文字颜色 5 4" xfId="158"/>
    <cellStyle name="常规 3 8" xfId="159"/>
    <cellStyle name="常规 3 9" xfId="160"/>
    <cellStyle name="常规 4 2" xfId="161"/>
    <cellStyle name="常规 4 3" xfId="162"/>
    <cellStyle name="常规 4 4" xfId="163"/>
    <cellStyle name="常规 4 5" xfId="164"/>
    <cellStyle name="强调文字颜色 6 2" xfId="165"/>
    <cellStyle name="常规 8" xfId="166"/>
    <cellStyle name="好 2" xfId="167"/>
    <cellStyle name="好 3" xfId="168"/>
    <cellStyle name="好 4" xfId="169"/>
    <cellStyle name="汇总 2" xfId="170"/>
    <cellStyle name="汇总 3" xfId="171"/>
    <cellStyle name="汇总 4" xfId="172"/>
    <cellStyle name="检查单元格 3" xfId="173"/>
    <cellStyle name="检查单元格 4" xfId="174"/>
    <cellStyle name="解释性文本 2" xfId="175"/>
    <cellStyle name="解释性文本 3" xfId="176"/>
    <cellStyle name="解释性文本 4" xfId="177"/>
    <cellStyle name="警告文本 2" xfId="178"/>
    <cellStyle name="警告文本 3" xfId="179"/>
    <cellStyle name="警告文本 4" xfId="180"/>
    <cellStyle name="链接单元格 2" xfId="181"/>
    <cellStyle name="千位分隔 2" xfId="182"/>
    <cellStyle name="千位分隔 2 2" xfId="183"/>
    <cellStyle name="千位分隔 2 3" xfId="184"/>
    <cellStyle name="千位分隔 2 4" xfId="185"/>
    <cellStyle name="千位分隔 2 5" xfId="186"/>
    <cellStyle name="强调文字颜色 1 2" xfId="187"/>
    <cellStyle name="强调文字颜色 1 3" xfId="188"/>
    <cellStyle name="强调文字颜色 1 4" xfId="189"/>
    <cellStyle name="强调文字颜色 2 2" xfId="190"/>
    <cellStyle name="强调文字颜色 2 3" xfId="191"/>
    <cellStyle name="强调文字颜色 2 4" xfId="192"/>
    <cellStyle name="强调文字颜色 3 2" xfId="193"/>
    <cellStyle name="强调文字颜色 3 3" xfId="194"/>
    <cellStyle name="强调文字颜色 3 4" xfId="195"/>
    <cellStyle name="强调文字颜色 6 3" xfId="196"/>
    <cellStyle name="强调文字颜色 6 4" xfId="197"/>
    <cellStyle name="适中 3" xfId="198"/>
    <cellStyle name="适中 4" xfId="199"/>
    <cellStyle name="输入 4" xfId="200"/>
    <cellStyle name="注释 2" xfId="201"/>
    <cellStyle name="注释 3" xfId="202"/>
    <cellStyle name="注释 4" xfId="203"/>
  </cellStyles>
  <tableStyles count="0" defaultTableStyle="TableStyleMedium9" defaultPivotStyle="PivotStyleLight16"/>
  <colors>
    <mruColors>
      <color rgb="000D0D0D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A8" sqref="$A8:$XFD8"/>
    </sheetView>
  </sheetViews>
  <sheetFormatPr defaultColWidth="9" defaultRowHeight="14.25"/>
  <cols>
    <col min="11" max="11" width="7.5" customWidth="1"/>
    <col min="12" max="12" width="10.125" customWidth="1"/>
    <col min="13" max="13" width="9.375" customWidth="1"/>
  </cols>
  <sheetData>
    <row r="1" ht="30" customHeight="1" spans="1:13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16"/>
    </row>
    <row r="2" ht="30" customHeight="1" spans="1:13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7"/>
    </row>
    <row r="3" ht="30" customHeight="1" spans="1:13">
      <c r="A3" s="111" t="s">
        <v>1</v>
      </c>
      <c r="B3" s="112" t="s">
        <v>2</v>
      </c>
      <c r="C3" s="55"/>
      <c r="D3" s="112" t="s">
        <v>3</v>
      </c>
      <c r="E3" s="55"/>
      <c r="F3" s="112" t="s">
        <v>4</v>
      </c>
      <c r="G3" s="55"/>
      <c r="H3" s="112" t="s">
        <v>5</v>
      </c>
      <c r="I3" s="55"/>
      <c r="J3" s="112" t="s">
        <v>6</v>
      </c>
      <c r="K3" s="55"/>
      <c r="L3" s="113" t="s">
        <v>7</v>
      </c>
      <c r="M3" s="118"/>
    </row>
    <row r="4" ht="30" customHeight="1" spans="1:13">
      <c r="A4" s="111" t="s">
        <v>8</v>
      </c>
      <c r="B4" s="55">
        <v>359912</v>
      </c>
      <c r="C4" s="55"/>
      <c r="D4" s="55">
        <v>146616</v>
      </c>
      <c r="E4" s="55"/>
      <c r="F4" s="55">
        <v>1017779</v>
      </c>
      <c r="G4" s="55"/>
      <c r="H4" s="55">
        <v>1017890</v>
      </c>
      <c r="I4" s="55"/>
      <c r="J4" s="55">
        <v>1017890</v>
      </c>
      <c r="K4" s="55"/>
      <c r="L4" s="55" t="s">
        <v>9</v>
      </c>
      <c r="M4" s="55" t="s">
        <v>10</v>
      </c>
    </row>
    <row r="5" ht="30" customHeight="1" spans="1:13">
      <c r="A5" s="111" t="s">
        <v>11</v>
      </c>
      <c r="B5" s="55">
        <v>2000</v>
      </c>
      <c r="C5" s="55"/>
      <c r="D5" s="55">
        <v>2000</v>
      </c>
      <c r="E5" s="55"/>
      <c r="F5" s="55">
        <v>2000</v>
      </c>
      <c r="G5" s="55"/>
      <c r="H5" s="55">
        <v>2000</v>
      </c>
      <c r="I5" s="55"/>
      <c r="J5" s="55">
        <v>4000</v>
      </c>
      <c r="K5" s="55"/>
      <c r="L5" s="55"/>
      <c r="M5" s="55"/>
    </row>
    <row r="6" ht="30" customHeight="1" spans="1:13">
      <c r="A6" s="111" t="s">
        <v>12</v>
      </c>
      <c r="B6" s="55" t="s">
        <v>13</v>
      </c>
      <c r="C6" s="55" t="s">
        <v>14</v>
      </c>
      <c r="D6" s="55" t="s">
        <v>13</v>
      </c>
      <c r="E6" s="55" t="s">
        <v>14</v>
      </c>
      <c r="F6" s="55" t="s">
        <v>13</v>
      </c>
      <c r="G6" s="55" t="s">
        <v>14</v>
      </c>
      <c r="H6" s="55" t="s">
        <v>13</v>
      </c>
      <c r="I6" s="55" t="s">
        <v>14</v>
      </c>
      <c r="J6" s="55" t="s">
        <v>13</v>
      </c>
      <c r="K6" s="55" t="s">
        <v>14</v>
      </c>
      <c r="L6" s="55" t="s">
        <v>13</v>
      </c>
      <c r="M6" s="55" t="s">
        <v>13</v>
      </c>
    </row>
    <row r="7" ht="30" customHeight="1" spans="1:13">
      <c r="A7" s="56" t="s">
        <v>15</v>
      </c>
      <c r="B7" s="58">
        <v>4231</v>
      </c>
      <c r="C7" s="58"/>
      <c r="D7" s="58">
        <v>5708</v>
      </c>
      <c r="E7" s="58"/>
      <c r="F7" s="58">
        <v>3705</v>
      </c>
      <c r="G7" s="58"/>
      <c r="H7" s="58">
        <v>3973</v>
      </c>
      <c r="I7" s="58"/>
      <c r="J7" s="58">
        <v>2142</v>
      </c>
      <c r="K7" s="58"/>
      <c r="L7" s="58">
        <v>266312</v>
      </c>
      <c r="M7" s="58">
        <v>63397</v>
      </c>
    </row>
    <row r="8" s="1" customFormat="1" ht="30" customHeight="1" spans="1:13">
      <c r="A8" s="81" t="s">
        <v>16</v>
      </c>
      <c r="B8" s="58">
        <v>4319</v>
      </c>
      <c r="C8" s="58"/>
      <c r="D8" s="58">
        <v>5803</v>
      </c>
      <c r="E8" s="58"/>
      <c r="F8" s="58">
        <v>3785</v>
      </c>
      <c r="G8" s="58"/>
      <c r="H8" s="58">
        <v>4025</v>
      </c>
      <c r="I8" s="58"/>
      <c r="J8" s="58">
        <v>2179</v>
      </c>
      <c r="K8" s="58"/>
      <c r="L8" s="58">
        <v>328073</v>
      </c>
      <c r="M8" s="58">
        <v>63397</v>
      </c>
    </row>
    <row r="9" s="1" customFormat="1" ht="30" customHeight="1" spans="1:13">
      <c r="A9" s="81" t="s">
        <v>17</v>
      </c>
      <c r="B9" s="58">
        <f>(B8-B7)*2000</f>
        <v>176000</v>
      </c>
      <c r="C9" s="58"/>
      <c r="D9" s="58">
        <f>(D8-D7)*2000</f>
        <v>190000</v>
      </c>
      <c r="E9" s="58"/>
      <c r="F9" s="58">
        <f>(F8-F7)*2000</f>
        <v>160000</v>
      </c>
      <c r="G9" s="58"/>
      <c r="H9" s="58">
        <f>(H8-H7)*2000</f>
        <v>104000</v>
      </c>
      <c r="I9" s="58"/>
      <c r="J9" s="58">
        <f>(J8-J7)*3000</f>
        <v>111000</v>
      </c>
      <c r="K9" s="58"/>
      <c r="L9" s="58">
        <f>L8-L7</f>
        <v>61761</v>
      </c>
      <c r="M9" s="58">
        <f>(M8-M7)*10</f>
        <v>0</v>
      </c>
    </row>
    <row r="10" ht="30" customHeight="1" spans="1:13">
      <c r="A10" s="111" t="s">
        <v>18</v>
      </c>
      <c r="B10" s="113">
        <f>B9+D9+F9+H9+J9</f>
        <v>741000</v>
      </c>
      <c r="C10" s="114"/>
      <c r="D10" s="114"/>
      <c r="E10" s="114"/>
      <c r="F10" s="114"/>
      <c r="G10" s="114"/>
      <c r="H10" s="114"/>
      <c r="I10" s="114"/>
      <c r="J10" s="114"/>
      <c r="K10" s="118"/>
      <c r="L10" s="113">
        <f>L9+M9</f>
        <v>61761</v>
      </c>
      <c r="M10" s="118"/>
    </row>
    <row r="11" ht="30" customHeight="1" spans="1:13">
      <c r="A11" s="56" t="s">
        <v>19</v>
      </c>
      <c r="B11" s="113"/>
      <c r="C11" s="114"/>
      <c r="D11" s="114"/>
      <c r="E11" s="114"/>
      <c r="F11" s="114"/>
      <c r="G11" s="114"/>
      <c r="H11" s="114"/>
      <c r="I11" s="114"/>
      <c r="J11" s="114"/>
      <c r="K11" s="118"/>
      <c r="L11" s="55"/>
      <c r="M11" s="55"/>
    </row>
    <row r="12" ht="30" customHeight="1" spans="1:13">
      <c r="A12" s="111" t="s">
        <v>20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9"/>
    </row>
  </sheetData>
  <mergeCells count="21"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10:K10"/>
    <mergeCell ref="L10:M10"/>
    <mergeCell ref="B11:K11"/>
    <mergeCell ref="B12:M12"/>
    <mergeCell ref="A1:M2"/>
  </mergeCells>
  <pageMargins left="0.75" right="0.75" top="1" bottom="1" header="0.5" footer="0.5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9"/>
  <sheetViews>
    <sheetView workbookViewId="0">
      <pane ySplit="2" topLeftCell="A3" activePane="bottomLeft" state="frozen"/>
      <selection/>
      <selection pane="bottomLeft" activeCell="G2" sqref="G$1:G$1048576"/>
    </sheetView>
  </sheetViews>
  <sheetFormatPr defaultColWidth="9" defaultRowHeight="16" customHeight="1"/>
  <cols>
    <col min="1" max="1" width="21.5" style="76" customWidth="1"/>
    <col min="2" max="2" width="12" customWidth="1"/>
    <col min="3" max="3" width="12" style="1" customWidth="1"/>
    <col min="4" max="4" width="12" customWidth="1"/>
    <col min="5" max="5" width="12" style="1" customWidth="1"/>
    <col min="6" max="6" width="12" customWidth="1"/>
    <col min="7" max="7" width="12" style="1" customWidth="1"/>
    <col min="8" max="9" width="12" customWidth="1"/>
    <col min="10" max="17" width="9" style="1"/>
  </cols>
  <sheetData>
    <row r="1" ht="23" customHeight="1" spans="1:9">
      <c r="A1" s="77" t="s">
        <v>21</v>
      </c>
      <c r="B1" s="78"/>
      <c r="C1" s="79"/>
      <c r="D1" s="78"/>
      <c r="E1" s="78"/>
      <c r="F1" s="78"/>
      <c r="G1" s="79"/>
      <c r="H1" s="78"/>
      <c r="I1" s="78"/>
    </row>
    <row r="2" customHeight="1" spans="1:17">
      <c r="A2" s="6" t="s">
        <v>22</v>
      </c>
      <c r="B2" s="6" t="s">
        <v>15</v>
      </c>
      <c r="C2" s="7" t="s">
        <v>16</v>
      </c>
      <c r="D2" s="6" t="s">
        <v>17</v>
      </c>
      <c r="E2" s="6" t="s">
        <v>19</v>
      </c>
      <c r="F2" s="6" t="s">
        <v>15</v>
      </c>
      <c r="G2" s="7" t="s">
        <v>16</v>
      </c>
      <c r="H2" s="6" t="s">
        <v>23</v>
      </c>
      <c r="I2" s="6" t="s">
        <v>19</v>
      </c>
      <c r="J2"/>
      <c r="K2"/>
      <c r="L2"/>
      <c r="M2"/>
      <c r="N2"/>
      <c r="O2"/>
      <c r="P2"/>
      <c r="Q2"/>
    </row>
    <row r="3" customHeight="1" spans="1:17">
      <c r="A3" s="80" t="s">
        <v>24</v>
      </c>
      <c r="B3" s="56"/>
      <c r="C3" s="81"/>
      <c r="D3" s="82"/>
      <c r="E3" s="56"/>
      <c r="F3" s="81">
        <v>38346</v>
      </c>
      <c r="G3" s="81">
        <v>38726</v>
      </c>
      <c r="H3" s="56">
        <f>G3-F3</f>
        <v>380</v>
      </c>
      <c r="I3" s="55"/>
      <c r="J3"/>
      <c r="K3"/>
      <c r="L3"/>
      <c r="M3"/>
      <c r="N3"/>
      <c r="O3"/>
      <c r="P3"/>
      <c r="Q3"/>
    </row>
    <row r="4" s="1" customFormat="1" customHeight="1" spans="1:9">
      <c r="A4" s="83" t="s">
        <v>25</v>
      </c>
      <c r="B4" s="81"/>
      <c r="C4" s="81"/>
      <c r="D4" s="84"/>
      <c r="E4" s="81"/>
      <c r="F4" s="81">
        <v>20412</v>
      </c>
      <c r="G4" s="81">
        <v>20643</v>
      </c>
      <c r="H4" s="81">
        <f>G4-F4</f>
        <v>231</v>
      </c>
      <c r="I4" s="58"/>
    </row>
    <row r="5" customHeight="1" spans="1:17">
      <c r="A5" s="80" t="s">
        <v>26</v>
      </c>
      <c r="B5" s="56"/>
      <c r="C5" s="81"/>
      <c r="D5" s="82"/>
      <c r="E5" s="56"/>
      <c r="F5" s="81">
        <v>32437</v>
      </c>
      <c r="G5" s="81">
        <v>32659</v>
      </c>
      <c r="H5" s="56">
        <f>G5-F5</f>
        <v>222</v>
      </c>
      <c r="I5" s="55"/>
      <c r="J5"/>
      <c r="K5"/>
      <c r="L5"/>
      <c r="M5"/>
      <c r="N5"/>
      <c r="O5"/>
      <c r="P5"/>
      <c r="Q5"/>
    </row>
    <row r="6" customHeight="1" spans="1:17">
      <c r="A6" s="80" t="s">
        <v>27</v>
      </c>
      <c r="B6" s="56"/>
      <c r="C6" s="81"/>
      <c r="D6" s="82"/>
      <c r="E6" s="56"/>
      <c r="F6" s="58">
        <v>71745</v>
      </c>
      <c r="G6" s="58">
        <v>71745</v>
      </c>
      <c r="H6" s="55">
        <f>G6-F6</f>
        <v>0</v>
      </c>
      <c r="I6" s="55"/>
      <c r="J6"/>
      <c r="K6"/>
      <c r="L6"/>
      <c r="M6"/>
      <c r="N6"/>
      <c r="O6"/>
      <c r="P6"/>
      <c r="Q6"/>
    </row>
    <row r="7" customHeight="1" spans="1:17">
      <c r="A7" s="80"/>
      <c r="B7" s="56"/>
      <c r="C7" s="81"/>
      <c r="D7" s="82"/>
      <c r="E7" s="56"/>
      <c r="F7" s="58">
        <v>1106</v>
      </c>
      <c r="G7" s="58">
        <v>1106</v>
      </c>
      <c r="H7" s="55">
        <f>G7-F7</f>
        <v>0</v>
      </c>
      <c r="I7" s="55"/>
      <c r="J7"/>
      <c r="K7"/>
      <c r="L7"/>
      <c r="M7"/>
      <c r="N7"/>
      <c r="O7"/>
      <c r="P7"/>
      <c r="Q7"/>
    </row>
    <row r="8" customHeight="1" spans="1:17">
      <c r="A8" s="80"/>
      <c r="B8" s="85"/>
      <c r="C8" s="86"/>
      <c r="D8" s="85"/>
      <c r="E8" s="85"/>
      <c r="F8" s="85"/>
      <c r="G8" s="9" t="s">
        <v>18</v>
      </c>
      <c r="H8" s="6">
        <f>H6+H7</f>
        <v>0</v>
      </c>
      <c r="I8" s="55"/>
      <c r="J8"/>
      <c r="K8"/>
      <c r="L8"/>
      <c r="M8"/>
      <c r="N8"/>
      <c r="O8"/>
      <c r="P8"/>
      <c r="Q8"/>
    </row>
    <row r="9" customHeight="1" spans="1:17">
      <c r="A9" s="80" t="s">
        <v>28</v>
      </c>
      <c r="B9" s="56"/>
      <c r="C9" s="81"/>
      <c r="D9" s="82"/>
      <c r="E9" s="56"/>
      <c r="F9" s="58">
        <v>69254</v>
      </c>
      <c r="G9" s="58">
        <v>69558</v>
      </c>
      <c r="H9" s="55">
        <f>G9-F9</f>
        <v>304</v>
      </c>
      <c r="I9" s="55"/>
      <c r="J9"/>
      <c r="K9"/>
      <c r="L9"/>
      <c r="M9"/>
      <c r="N9"/>
      <c r="O9"/>
      <c r="P9"/>
      <c r="Q9"/>
    </row>
    <row r="10" customHeight="1" spans="1:17">
      <c r="A10" s="80"/>
      <c r="B10" s="56"/>
      <c r="C10" s="81"/>
      <c r="D10" s="82"/>
      <c r="E10" s="56"/>
      <c r="F10" s="58">
        <v>653</v>
      </c>
      <c r="G10" s="58">
        <v>654</v>
      </c>
      <c r="H10" s="87">
        <f>G10-F10</f>
        <v>1</v>
      </c>
      <c r="I10" s="55"/>
      <c r="J10"/>
      <c r="K10"/>
      <c r="L10"/>
      <c r="M10"/>
      <c r="N10"/>
      <c r="O10"/>
      <c r="P10"/>
      <c r="Q10"/>
    </row>
    <row r="11" customHeight="1" spans="1:17">
      <c r="A11" s="80"/>
      <c r="B11" s="56"/>
      <c r="C11" s="81"/>
      <c r="D11" s="82"/>
      <c r="E11" s="56"/>
      <c r="F11" s="58">
        <v>559</v>
      </c>
      <c r="G11" s="58">
        <v>559</v>
      </c>
      <c r="H11" s="87">
        <f>G11-F11</f>
        <v>0</v>
      </c>
      <c r="I11" s="55"/>
      <c r="J11"/>
      <c r="K11"/>
      <c r="L11"/>
      <c r="M11"/>
      <c r="N11"/>
      <c r="O11"/>
      <c r="P11"/>
      <c r="Q11"/>
    </row>
    <row r="12" ht="21" customHeight="1" spans="1:17">
      <c r="A12" s="80"/>
      <c r="B12" s="85"/>
      <c r="C12" s="86"/>
      <c r="D12" s="85"/>
      <c r="E12" s="85"/>
      <c r="F12" s="85"/>
      <c r="G12" s="9" t="s">
        <v>18</v>
      </c>
      <c r="H12" s="6">
        <f>H9+H10+H11</f>
        <v>305</v>
      </c>
      <c r="I12" s="55"/>
      <c r="J12"/>
      <c r="K12"/>
      <c r="L12"/>
      <c r="M12"/>
      <c r="N12"/>
      <c r="O12"/>
      <c r="P12"/>
      <c r="Q12"/>
    </row>
    <row r="13" customHeight="1" spans="1:17">
      <c r="A13" s="88" t="s">
        <v>29</v>
      </c>
      <c r="B13" s="56"/>
      <c r="C13" s="81"/>
      <c r="D13" s="82"/>
      <c r="E13" s="56"/>
      <c r="F13" s="42">
        <v>42702</v>
      </c>
      <c r="G13" s="42">
        <v>43105</v>
      </c>
      <c r="H13" s="55">
        <f>G13-F13</f>
        <v>403</v>
      </c>
      <c r="I13" s="55"/>
      <c r="J13"/>
      <c r="K13"/>
      <c r="L13"/>
      <c r="M13"/>
      <c r="N13"/>
      <c r="O13"/>
      <c r="P13"/>
      <c r="Q13"/>
    </row>
    <row r="14" customHeight="1" spans="1:17">
      <c r="A14" s="88"/>
      <c r="B14" s="56"/>
      <c r="C14" s="81"/>
      <c r="D14" s="82"/>
      <c r="E14" s="56"/>
      <c r="F14" s="58">
        <v>6877</v>
      </c>
      <c r="G14" s="58">
        <v>6949</v>
      </c>
      <c r="H14" s="55">
        <f>G14-F14</f>
        <v>72</v>
      </c>
      <c r="I14" s="55"/>
      <c r="J14"/>
      <c r="K14"/>
      <c r="L14"/>
      <c r="M14"/>
      <c r="N14"/>
      <c r="O14"/>
      <c r="P14"/>
      <c r="Q14"/>
    </row>
    <row r="15" customHeight="1" spans="1:17">
      <c r="A15" s="88"/>
      <c r="B15" s="56"/>
      <c r="C15" s="81"/>
      <c r="D15" s="82"/>
      <c r="E15" s="56"/>
      <c r="F15" s="58">
        <v>403</v>
      </c>
      <c r="G15" s="58">
        <v>403</v>
      </c>
      <c r="H15" s="55">
        <f>G15-F15</f>
        <v>0</v>
      </c>
      <c r="I15" s="55"/>
      <c r="J15"/>
      <c r="K15"/>
      <c r="L15"/>
      <c r="M15"/>
      <c r="N15"/>
      <c r="O15"/>
      <c r="P15"/>
      <c r="Q15"/>
    </row>
    <row r="16" customHeight="1" spans="1:17">
      <c r="A16" s="88"/>
      <c r="B16" s="85"/>
      <c r="C16" s="86"/>
      <c r="D16" s="85"/>
      <c r="E16" s="85"/>
      <c r="F16" s="85"/>
      <c r="G16" s="9" t="s">
        <v>18</v>
      </c>
      <c r="H16" s="89">
        <f>H13+H14+H15</f>
        <v>475</v>
      </c>
      <c r="I16" s="55"/>
      <c r="J16"/>
      <c r="K16"/>
      <c r="L16"/>
      <c r="M16"/>
      <c r="N16"/>
      <c r="O16"/>
      <c r="P16"/>
      <c r="Q16"/>
    </row>
    <row r="17" customHeight="1" spans="1:17">
      <c r="A17" s="90" t="s">
        <v>30</v>
      </c>
      <c r="B17" s="56"/>
      <c r="C17" s="81"/>
      <c r="D17" s="82"/>
      <c r="E17" s="56"/>
      <c r="F17" s="81">
        <v>5800</v>
      </c>
      <c r="G17" s="81">
        <v>5850</v>
      </c>
      <c r="H17" s="91">
        <f t="shared" ref="H17:H26" si="0">G17-F17</f>
        <v>50</v>
      </c>
      <c r="I17" s="55"/>
      <c r="J17"/>
      <c r="K17"/>
      <c r="L17"/>
      <c r="M17"/>
      <c r="N17"/>
      <c r="O17"/>
      <c r="P17"/>
      <c r="Q17"/>
    </row>
    <row r="18" customHeight="1" spans="1:17">
      <c r="A18" s="90" t="s">
        <v>31</v>
      </c>
      <c r="B18" s="56"/>
      <c r="C18" s="81"/>
      <c r="D18" s="82"/>
      <c r="E18" s="56"/>
      <c r="F18" s="81">
        <v>6250</v>
      </c>
      <c r="G18" s="81">
        <v>6260</v>
      </c>
      <c r="H18" s="91">
        <f t="shared" si="0"/>
        <v>10</v>
      </c>
      <c r="I18" s="55"/>
      <c r="J18"/>
      <c r="K18"/>
      <c r="L18"/>
      <c r="M18"/>
      <c r="N18"/>
      <c r="O18"/>
      <c r="P18"/>
      <c r="Q18"/>
    </row>
    <row r="19" customHeight="1" spans="1:17">
      <c r="A19" s="90" t="s">
        <v>32</v>
      </c>
      <c r="B19" s="56"/>
      <c r="C19" s="81"/>
      <c r="D19" s="82"/>
      <c r="E19" s="56"/>
      <c r="F19" s="81">
        <v>3161</v>
      </c>
      <c r="G19" s="81">
        <v>3180</v>
      </c>
      <c r="H19" s="56">
        <f t="shared" si="0"/>
        <v>19</v>
      </c>
      <c r="I19" s="55"/>
      <c r="J19"/>
      <c r="K19"/>
      <c r="L19"/>
      <c r="M19"/>
      <c r="N19"/>
      <c r="O19"/>
      <c r="P19"/>
      <c r="Q19"/>
    </row>
    <row r="20" customHeight="1" spans="1:17">
      <c r="A20" s="90" t="s">
        <v>33</v>
      </c>
      <c r="B20" s="56"/>
      <c r="C20" s="81"/>
      <c r="D20" s="82"/>
      <c r="E20" s="56"/>
      <c r="F20" s="81">
        <v>672</v>
      </c>
      <c r="G20" s="81">
        <v>687</v>
      </c>
      <c r="H20" s="56">
        <f t="shared" si="0"/>
        <v>15</v>
      </c>
      <c r="I20" s="55"/>
      <c r="J20"/>
      <c r="K20"/>
      <c r="L20"/>
      <c r="M20"/>
      <c r="N20"/>
      <c r="O20"/>
      <c r="P20"/>
      <c r="Q20"/>
    </row>
    <row r="21" customHeight="1" spans="1:17">
      <c r="A21" s="90" t="s">
        <v>34</v>
      </c>
      <c r="B21" s="56"/>
      <c r="C21" s="81"/>
      <c r="D21" s="82"/>
      <c r="E21" s="56"/>
      <c r="F21" s="81">
        <v>1139</v>
      </c>
      <c r="G21" s="81">
        <v>1139</v>
      </c>
      <c r="H21" s="56">
        <f t="shared" si="0"/>
        <v>0</v>
      </c>
      <c r="I21" s="55"/>
      <c r="J21"/>
      <c r="K21"/>
      <c r="L21"/>
      <c r="M21"/>
      <c r="N21"/>
      <c r="O21"/>
      <c r="P21"/>
      <c r="Q21"/>
    </row>
    <row r="22" customHeight="1" spans="1:17">
      <c r="A22" s="90" t="s">
        <v>35</v>
      </c>
      <c r="B22" s="56"/>
      <c r="C22" s="81"/>
      <c r="D22" s="82"/>
      <c r="E22" s="56"/>
      <c r="F22" s="81">
        <v>1040</v>
      </c>
      <c r="G22" s="81">
        <v>1052</v>
      </c>
      <c r="H22" s="56">
        <f t="shared" si="0"/>
        <v>12</v>
      </c>
      <c r="I22" s="55"/>
      <c r="J22"/>
      <c r="K22"/>
      <c r="L22"/>
      <c r="M22"/>
      <c r="N22"/>
      <c r="O22"/>
      <c r="P22"/>
      <c r="Q22"/>
    </row>
    <row r="23" customHeight="1" spans="1:17">
      <c r="A23" s="90" t="s">
        <v>36</v>
      </c>
      <c r="B23" s="56"/>
      <c r="C23" s="81"/>
      <c r="D23" s="82"/>
      <c r="E23" s="56"/>
      <c r="F23" s="81">
        <v>7366</v>
      </c>
      <c r="G23" s="81">
        <v>7391</v>
      </c>
      <c r="H23" s="91">
        <f t="shared" si="0"/>
        <v>25</v>
      </c>
      <c r="I23" s="55"/>
      <c r="J23"/>
      <c r="K23"/>
      <c r="L23"/>
      <c r="M23"/>
      <c r="N23"/>
      <c r="O23"/>
      <c r="P23"/>
      <c r="Q23"/>
    </row>
    <row r="24" customHeight="1" spans="1:17">
      <c r="A24" s="90" t="s">
        <v>37</v>
      </c>
      <c r="B24" s="56"/>
      <c r="C24" s="81"/>
      <c r="D24" s="82"/>
      <c r="E24" s="56"/>
      <c r="F24" s="92">
        <v>2388</v>
      </c>
      <c r="G24" s="92">
        <v>2398</v>
      </c>
      <c r="H24" s="56">
        <f t="shared" si="0"/>
        <v>10</v>
      </c>
      <c r="I24" s="55"/>
      <c r="J24"/>
      <c r="K24"/>
      <c r="L24"/>
      <c r="M24"/>
      <c r="N24"/>
      <c r="O24"/>
      <c r="P24"/>
      <c r="Q24"/>
    </row>
    <row r="25" customHeight="1" spans="1:17">
      <c r="A25" s="90"/>
      <c r="B25" s="56"/>
      <c r="C25" s="81"/>
      <c r="D25" s="82"/>
      <c r="E25" s="56"/>
      <c r="F25" s="92">
        <v>253</v>
      </c>
      <c r="G25" s="92">
        <v>253</v>
      </c>
      <c r="H25" s="56">
        <f t="shared" si="0"/>
        <v>0</v>
      </c>
      <c r="I25" s="55"/>
      <c r="J25"/>
      <c r="K25"/>
      <c r="L25"/>
      <c r="M25"/>
      <c r="N25"/>
      <c r="O25"/>
      <c r="P25"/>
      <c r="Q25"/>
    </row>
    <row r="26" customHeight="1" spans="1:17">
      <c r="A26" s="90" t="s">
        <v>38</v>
      </c>
      <c r="B26" s="91"/>
      <c r="C26" s="81"/>
      <c r="D26" s="82"/>
      <c r="E26" s="56"/>
      <c r="F26" s="81">
        <v>2052</v>
      </c>
      <c r="G26" s="81">
        <v>2074</v>
      </c>
      <c r="H26" s="56">
        <f t="shared" si="0"/>
        <v>22</v>
      </c>
      <c r="I26" s="55"/>
      <c r="J26"/>
      <c r="K26"/>
      <c r="L26"/>
      <c r="M26"/>
      <c r="N26"/>
      <c r="O26"/>
      <c r="P26"/>
      <c r="Q26"/>
    </row>
    <row r="27" customHeight="1" spans="1:17">
      <c r="A27" s="90" t="s">
        <v>39</v>
      </c>
      <c r="B27" s="91"/>
      <c r="C27" s="81"/>
      <c r="D27" s="82"/>
      <c r="E27" s="56"/>
      <c r="F27" s="58">
        <v>1366</v>
      </c>
      <c r="G27" s="58">
        <v>1376</v>
      </c>
      <c r="H27" s="56">
        <f t="shared" ref="H27:H44" si="1">G27-F27</f>
        <v>10</v>
      </c>
      <c r="I27" s="55"/>
      <c r="J27"/>
      <c r="K27"/>
      <c r="L27"/>
      <c r="M27"/>
      <c r="N27"/>
      <c r="O27"/>
      <c r="P27"/>
      <c r="Q27"/>
    </row>
    <row r="28" customHeight="1" spans="1:17">
      <c r="A28" s="90" t="s">
        <v>40</v>
      </c>
      <c r="B28" s="91"/>
      <c r="C28" s="81"/>
      <c r="D28" s="82"/>
      <c r="E28" s="56"/>
      <c r="F28" s="93">
        <v>2789</v>
      </c>
      <c r="G28" s="93">
        <v>2789</v>
      </c>
      <c r="H28" s="56">
        <f t="shared" si="1"/>
        <v>0</v>
      </c>
      <c r="I28" s="55"/>
      <c r="J28"/>
      <c r="K28"/>
      <c r="L28"/>
      <c r="M28"/>
      <c r="N28"/>
      <c r="O28"/>
      <c r="P28"/>
      <c r="Q28"/>
    </row>
    <row r="29" customHeight="1" spans="1:17">
      <c r="A29" s="90" t="s">
        <v>41</v>
      </c>
      <c r="B29" s="91"/>
      <c r="C29" s="81"/>
      <c r="D29" s="82"/>
      <c r="E29" s="56"/>
      <c r="F29" s="81">
        <v>1236</v>
      </c>
      <c r="G29" s="81">
        <v>1255</v>
      </c>
      <c r="H29" s="56">
        <f t="shared" si="1"/>
        <v>19</v>
      </c>
      <c r="I29" s="55"/>
      <c r="J29"/>
      <c r="K29"/>
      <c r="L29"/>
      <c r="M29"/>
      <c r="N29"/>
      <c r="O29"/>
      <c r="P29"/>
      <c r="Q29"/>
    </row>
    <row r="30" customHeight="1" spans="1:17">
      <c r="A30" s="90" t="s">
        <v>42</v>
      </c>
      <c r="B30" s="91"/>
      <c r="C30" s="81"/>
      <c r="D30" s="82"/>
      <c r="E30" s="56"/>
      <c r="F30" s="81">
        <v>45</v>
      </c>
      <c r="G30" s="81">
        <v>45</v>
      </c>
      <c r="H30" s="56">
        <f t="shared" si="1"/>
        <v>0</v>
      </c>
      <c r="I30" s="55"/>
      <c r="J30"/>
      <c r="K30"/>
      <c r="L30"/>
      <c r="M30"/>
      <c r="N30"/>
      <c r="O30"/>
      <c r="P30"/>
      <c r="Q30"/>
    </row>
    <row r="31" customHeight="1" spans="1:17">
      <c r="A31" s="90" t="s">
        <v>43</v>
      </c>
      <c r="B31" s="91"/>
      <c r="C31" s="81"/>
      <c r="D31" s="82"/>
      <c r="E31" s="56"/>
      <c r="F31" s="92">
        <v>1634</v>
      </c>
      <c r="G31" s="92">
        <v>1655</v>
      </c>
      <c r="H31" s="56">
        <f t="shared" si="1"/>
        <v>21</v>
      </c>
      <c r="I31" s="55"/>
      <c r="J31"/>
      <c r="K31"/>
      <c r="L31"/>
      <c r="M31"/>
      <c r="N31"/>
      <c r="O31"/>
      <c r="P31"/>
      <c r="Q31"/>
    </row>
    <row r="32" customHeight="1" spans="1:17">
      <c r="A32" s="90" t="s">
        <v>44</v>
      </c>
      <c r="B32" s="91"/>
      <c r="C32" s="81"/>
      <c r="D32" s="82"/>
      <c r="E32" s="56"/>
      <c r="F32" s="81">
        <v>1707</v>
      </c>
      <c r="G32" s="81">
        <v>1731</v>
      </c>
      <c r="H32" s="56">
        <f t="shared" si="1"/>
        <v>24</v>
      </c>
      <c r="I32" s="55"/>
      <c r="J32"/>
      <c r="K32"/>
      <c r="L32"/>
      <c r="M32"/>
      <c r="N32"/>
      <c r="O32"/>
      <c r="P32"/>
      <c r="Q32"/>
    </row>
    <row r="33" customHeight="1" spans="1:17">
      <c r="A33" s="90" t="s">
        <v>45</v>
      </c>
      <c r="B33" s="91"/>
      <c r="C33" s="81"/>
      <c r="D33" s="82"/>
      <c r="E33" s="56"/>
      <c r="F33" s="81">
        <v>115</v>
      </c>
      <c r="G33" s="81">
        <v>116</v>
      </c>
      <c r="H33" s="56">
        <f t="shared" si="1"/>
        <v>1</v>
      </c>
      <c r="I33" s="55"/>
      <c r="J33"/>
      <c r="K33"/>
      <c r="L33"/>
      <c r="M33"/>
      <c r="N33"/>
      <c r="O33"/>
      <c r="P33"/>
      <c r="Q33"/>
    </row>
    <row r="34" customHeight="1" spans="1:17">
      <c r="A34" s="90" t="s">
        <v>46</v>
      </c>
      <c r="B34" s="91"/>
      <c r="C34" s="81"/>
      <c r="D34" s="82"/>
      <c r="E34" s="56"/>
      <c r="F34" s="92">
        <v>2085</v>
      </c>
      <c r="G34" s="92">
        <v>2112</v>
      </c>
      <c r="H34" s="56">
        <f t="shared" si="1"/>
        <v>27</v>
      </c>
      <c r="I34" s="55"/>
      <c r="J34"/>
      <c r="K34"/>
      <c r="L34"/>
      <c r="M34"/>
      <c r="N34"/>
      <c r="O34"/>
      <c r="P34"/>
      <c r="Q34"/>
    </row>
    <row r="35" customHeight="1" spans="1:17">
      <c r="A35" s="90" t="s">
        <v>47</v>
      </c>
      <c r="B35" s="91"/>
      <c r="C35" s="81"/>
      <c r="D35" s="82"/>
      <c r="E35" s="56"/>
      <c r="F35" s="81">
        <v>83</v>
      </c>
      <c r="G35" s="81">
        <v>83</v>
      </c>
      <c r="H35" s="56">
        <f t="shared" si="1"/>
        <v>0</v>
      </c>
      <c r="I35" s="55"/>
      <c r="J35"/>
      <c r="K35"/>
      <c r="L35"/>
      <c r="M35"/>
      <c r="N35"/>
      <c r="O35"/>
      <c r="P35"/>
      <c r="Q35"/>
    </row>
    <row r="36" customHeight="1" spans="1:17">
      <c r="A36" s="90" t="s">
        <v>48</v>
      </c>
      <c r="B36" s="91"/>
      <c r="C36" s="81"/>
      <c r="D36" s="82"/>
      <c r="E36" s="56"/>
      <c r="F36" s="81">
        <v>381</v>
      </c>
      <c r="G36" s="81">
        <v>381</v>
      </c>
      <c r="H36" s="56">
        <f t="shared" si="1"/>
        <v>0</v>
      </c>
      <c r="I36" s="55"/>
      <c r="J36"/>
      <c r="K36"/>
      <c r="L36"/>
      <c r="M36"/>
      <c r="N36"/>
      <c r="O36"/>
      <c r="P36"/>
      <c r="Q36"/>
    </row>
    <row r="37" customHeight="1" spans="1:17">
      <c r="A37" s="90" t="s">
        <v>49</v>
      </c>
      <c r="B37" s="91"/>
      <c r="C37" s="81"/>
      <c r="D37" s="82"/>
      <c r="E37" s="56"/>
      <c r="F37" s="81">
        <v>874</v>
      </c>
      <c r="G37" s="81">
        <v>879</v>
      </c>
      <c r="H37" s="56">
        <f t="shared" si="1"/>
        <v>5</v>
      </c>
      <c r="I37" s="55"/>
      <c r="J37"/>
      <c r="K37"/>
      <c r="L37"/>
      <c r="M37"/>
      <c r="N37"/>
      <c r="O37"/>
      <c r="P37"/>
      <c r="Q37"/>
    </row>
    <row r="38" customHeight="1" spans="1:17">
      <c r="A38" s="90" t="s">
        <v>50</v>
      </c>
      <c r="B38" s="91"/>
      <c r="C38" s="81"/>
      <c r="D38" s="82"/>
      <c r="E38" s="56"/>
      <c r="F38" s="81">
        <v>1170</v>
      </c>
      <c r="G38" s="81">
        <v>1188</v>
      </c>
      <c r="H38" s="56">
        <f t="shared" si="1"/>
        <v>18</v>
      </c>
      <c r="I38" s="55"/>
      <c r="J38"/>
      <c r="K38"/>
      <c r="L38"/>
      <c r="M38"/>
      <c r="N38"/>
      <c r="O38"/>
      <c r="P38"/>
      <c r="Q38"/>
    </row>
    <row r="39" customHeight="1" spans="1:17">
      <c r="A39" s="90" t="s">
        <v>51</v>
      </c>
      <c r="B39" s="91"/>
      <c r="C39" s="81"/>
      <c r="D39" s="84"/>
      <c r="E39" s="56"/>
      <c r="F39" s="81">
        <v>271</v>
      </c>
      <c r="G39" s="81">
        <v>278</v>
      </c>
      <c r="H39" s="56">
        <f t="shared" si="1"/>
        <v>7</v>
      </c>
      <c r="I39" s="55"/>
      <c r="J39"/>
      <c r="K39"/>
      <c r="L39"/>
      <c r="M39"/>
      <c r="N39"/>
      <c r="O39"/>
      <c r="P39"/>
      <c r="Q39"/>
    </row>
    <row r="40" customHeight="1" spans="1:17">
      <c r="A40" s="90" t="s">
        <v>52</v>
      </c>
      <c r="B40" s="91">
        <v>38788</v>
      </c>
      <c r="C40" s="81">
        <v>38788</v>
      </c>
      <c r="D40" s="84">
        <v>0</v>
      </c>
      <c r="E40" s="56" t="s">
        <v>53</v>
      </c>
      <c r="F40" s="81">
        <v>1663</v>
      </c>
      <c r="G40" s="81">
        <v>1673</v>
      </c>
      <c r="H40" s="56">
        <f t="shared" si="1"/>
        <v>10</v>
      </c>
      <c r="I40" s="55"/>
      <c r="J40"/>
      <c r="K40"/>
      <c r="L40"/>
      <c r="M40"/>
      <c r="N40"/>
      <c r="O40"/>
      <c r="P40"/>
      <c r="Q40"/>
    </row>
    <row r="41" customHeight="1" spans="1:17">
      <c r="A41" s="90" t="s">
        <v>54</v>
      </c>
      <c r="B41" s="91"/>
      <c r="C41" s="81"/>
      <c r="D41" s="82"/>
      <c r="E41" s="56"/>
      <c r="F41" s="81">
        <v>774</v>
      </c>
      <c r="G41" s="81">
        <v>774</v>
      </c>
      <c r="H41" s="56">
        <f t="shared" si="1"/>
        <v>0</v>
      </c>
      <c r="I41" s="55"/>
      <c r="J41"/>
      <c r="K41"/>
      <c r="L41"/>
      <c r="M41"/>
      <c r="N41"/>
      <c r="O41"/>
      <c r="P41"/>
      <c r="Q41"/>
    </row>
    <row r="42" customHeight="1" spans="1:17">
      <c r="A42" s="90" t="s">
        <v>55</v>
      </c>
      <c r="B42" s="91"/>
      <c r="C42" s="81"/>
      <c r="D42" s="82"/>
      <c r="E42" s="56"/>
      <c r="F42" s="81">
        <v>4909</v>
      </c>
      <c r="G42" s="81">
        <v>4919</v>
      </c>
      <c r="H42" s="56">
        <f t="shared" si="1"/>
        <v>10</v>
      </c>
      <c r="I42" s="55"/>
      <c r="J42"/>
      <c r="K42"/>
      <c r="L42"/>
      <c r="M42"/>
      <c r="N42"/>
      <c r="O42"/>
      <c r="P42"/>
      <c r="Q42"/>
    </row>
    <row r="43" customHeight="1" spans="1:17">
      <c r="A43" s="90" t="s">
        <v>56</v>
      </c>
      <c r="B43" s="91"/>
      <c r="C43" s="81"/>
      <c r="D43" s="82"/>
      <c r="E43" s="56"/>
      <c r="F43" s="81">
        <v>1187</v>
      </c>
      <c r="G43" s="81">
        <v>1203</v>
      </c>
      <c r="H43" s="56">
        <f t="shared" si="1"/>
        <v>16</v>
      </c>
      <c r="I43" s="55"/>
      <c r="J43"/>
      <c r="K43"/>
      <c r="L43"/>
      <c r="M43"/>
      <c r="N43"/>
      <c r="O43"/>
      <c r="P43"/>
      <c r="Q43"/>
    </row>
    <row r="44" customHeight="1" spans="1:17">
      <c r="A44" s="90" t="s">
        <v>57</v>
      </c>
      <c r="B44" s="91"/>
      <c r="C44" s="81"/>
      <c r="D44" s="82"/>
      <c r="E44" s="56"/>
      <c r="F44" s="81">
        <v>311</v>
      </c>
      <c r="G44" s="81">
        <v>315</v>
      </c>
      <c r="H44" s="56">
        <f t="shared" ref="H44:H54" si="2">G44-F44</f>
        <v>4</v>
      </c>
      <c r="I44" s="55"/>
      <c r="J44"/>
      <c r="K44"/>
      <c r="L44"/>
      <c r="M44"/>
      <c r="N44"/>
      <c r="O44"/>
      <c r="P44"/>
      <c r="Q44"/>
    </row>
    <row r="45" customHeight="1" spans="1:17">
      <c r="A45" s="90" t="s">
        <v>58</v>
      </c>
      <c r="B45" s="91"/>
      <c r="C45" s="81"/>
      <c r="D45" s="82"/>
      <c r="E45" s="56"/>
      <c r="F45" s="81">
        <v>1196</v>
      </c>
      <c r="G45" s="81">
        <v>1203</v>
      </c>
      <c r="H45" s="56">
        <f t="shared" si="2"/>
        <v>7</v>
      </c>
      <c r="I45" s="55"/>
      <c r="J45"/>
      <c r="K45"/>
      <c r="L45"/>
      <c r="M45"/>
      <c r="N45"/>
      <c r="O45"/>
      <c r="P45"/>
      <c r="Q45"/>
    </row>
    <row r="46" customHeight="1" spans="1:17">
      <c r="A46" s="90" t="s">
        <v>59</v>
      </c>
      <c r="B46" s="91"/>
      <c r="C46" s="81"/>
      <c r="D46" s="82"/>
      <c r="E46" s="56"/>
      <c r="F46" s="81">
        <v>273</v>
      </c>
      <c r="G46" s="81">
        <v>276</v>
      </c>
      <c r="H46" s="56">
        <f t="shared" si="2"/>
        <v>3</v>
      </c>
      <c r="I46" s="55"/>
      <c r="J46"/>
      <c r="K46"/>
      <c r="L46"/>
      <c r="M46"/>
      <c r="N46"/>
      <c r="O46"/>
      <c r="P46"/>
      <c r="Q46"/>
    </row>
    <row r="47" customHeight="1" spans="1:17">
      <c r="A47" s="90" t="s">
        <v>60</v>
      </c>
      <c r="B47" s="91"/>
      <c r="C47" s="81"/>
      <c r="D47" s="82"/>
      <c r="E47" s="56"/>
      <c r="F47" s="81">
        <v>212</v>
      </c>
      <c r="G47" s="81">
        <v>214</v>
      </c>
      <c r="H47" s="56">
        <f t="shared" si="2"/>
        <v>2</v>
      </c>
      <c r="I47" s="55"/>
      <c r="J47"/>
      <c r="K47"/>
      <c r="L47"/>
      <c r="M47"/>
      <c r="N47"/>
      <c r="O47"/>
      <c r="P47"/>
      <c r="Q47"/>
    </row>
    <row r="48" customHeight="1" spans="1:17">
      <c r="A48" s="90" t="s">
        <v>61</v>
      </c>
      <c r="B48" s="91"/>
      <c r="C48" s="81"/>
      <c r="D48" s="82"/>
      <c r="E48" s="56"/>
      <c r="F48" s="81">
        <v>63</v>
      </c>
      <c r="G48" s="81">
        <v>63</v>
      </c>
      <c r="H48" s="56">
        <f t="shared" si="2"/>
        <v>0</v>
      </c>
      <c r="I48" s="55"/>
      <c r="J48"/>
      <c r="K48"/>
      <c r="L48"/>
      <c r="M48"/>
      <c r="N48"/>
      <c r="O48"/>
      <c r="P48"/>
      <c r="Q48"/>
    </row>
    <row r="49" customHeight="1" spans="1:17">
      <c r="A49" s="90" t="s">
        <v>62</v>
      </c>
      <c r="B49" s="91"/>
      <c r="C49" s="81"/>
      <c r="D49" s="82"/>
      <c r="E49" s="56"/>
      <c r="F49" s="81">
        <v>1532</v>
      </c>
      <c r="G49" s="81">
        <v>1554</v>
      </c>
      <c r="H49" s="56">
        <f t="shared" si="2"/>
        <v>22</v>
      </c>
      <c r="I49" s="55"/>
      <c r="J49"/>
      <c r="K49"/>
      <c r="L49"/>
      <c r="M49"/>
      <c r="N49"/>
      <c r="O49"/>
      <c r="P49"/>
      <c r="Q49"/>
    </row>
    <row r="50" customHeight="1" spans="1:17">
      <c r="A50" s="90" t="s">
        <v>63</v>
      </c>
      <c r="B50" s="91"/>
      <c r="C50" s="81"/>
      <c r="D50" s="82"/>
      <c r="E50" s="56"/>
      <c r="F50" s="42">
        <v>1105</v>
      </c>
      <c r="G50" s="42">
        <v>1119</v>
      </c>
      <c r="H50" s="94">
        <f t="shared" si="2"/>
        <v>14</v>
      </c>
      <c r="I50" s="55"/>
      <c r="J50"/>
      <c r="K50"/>
      <c r="L50"/>
      <c r="M50"/>
      <c r="N50"/>
      <c r="O50"/>
      <c r="P50"/>
      <c r="Q50"/>
    </row>
    <row r="51" customHeight="1" spans="1:17">
      <c r="A51" s="90" t="s">
        <v>64</v>
      </c>
      <c r="B51" s="91"/>
      <c r="C51" s="81"/>
      <c r="D51" s="82"/>
      <c r="E51" s="56"/>
      <c r="F51" s="58">
        <v>324</v>
      </c>
      <c r="G51" s="58">
        <v>326</v>
      </c>
      <c r="H51" s="56">
        <f t="shared" si="2"/>
        <v>2</v>
      </c>
      <c r="I51" s="55"/>
      <c r="J51"/>
      <c r="K51"/>
      <c r="L51"/>
      <c r="M51"/>
      <c r="N51"/>
      <c r="O51"/>
      <c r="P51"/>
      <c r="Q51"/>
    </row>
    <row r="52" customHeight="1" spans="1:17">
      <c r="A52" s="90" t="s">
        <v>65</v>
      </c>
      <c r="B52" s="91"/>
      <c r="C52" s="81"/>
      <c r="D52" s="82"/>
      <c r="E52" s="56"/>
      <c r="F52" s="58">
        <v>504</v>
      </c>
      <c r="G52" s="58">
        <v>515</v>
      </c>
      <c r="H52" s="56">
        <f t="shared" si="2"/>
        <v>11</v>
      </c>
      <c r="I52" s="55"/>
      <c r="J52"/>
      <c r="K52"/>
      <c r="L52"/>
      <c r="M52"/>
      <c r="N52"/>
      <c r="O52"/>
      <c r="P52"/>
      <c r="Q52"/>
    </row>
    <row r="53" customHeight="1" spans="1:17">
      <c r="A53" s="90" t="s">
        <v>66</v>
      </c>
      <c r="B53" s="91"/>
      <c r="C53" s="81"/>
      <c r="D53" s="82"/>
      <c r="E53" s="56"/>
      <c r="F53" s="58">
        <v>98</v>
      </c>
      <c r="G53" s="58">
        <v>98</v>
      </c>
      <c r="H53" s="56">
        <f t="shared" ref="H53:H60" si="3">G53-F53</f>
        <v>0</v>
      </c>
      <c r="I53" s="55"/>
      <c r="J53"/>
      <c r="K53"/>
      <c r="L53"/>
      <c r="M53"/>
      <c r="N53"/>
      <c r="O53"/>
      <c r="P53"/>
      <c r="Q53"/>
    </row>
    <row r="54" customHeight="1" spans="1:17">
      <c r="A54" s="90" t="s">
        <v>67</v>
      </c>
      <c r="B54" s="91"/>
      <c r="C54" s="81"/>
      <c r="D54" s="82"/>
      <c r="E54" s="56"/>
      <c r="F54" s="58">
        <v>606</v>
      </c>
      <c r="G54" s="58">
        <v>611</v>
      </c>
      <c r="H54" s="56">
        <f t="shared" si="3"/>
        <v>5</v>
      </c>
      <c r="I54" s="55"/>
      <c r="J54"/>
      <c r="K54"/>
      <c r="L54"/>
      <c r="M54"/>
      <c r="N54"/>
      <c r="O54"/>
      <c r="P54"/>
      <c r="Q54"/>
    </row>
    <row r="55" customHeight="1" spans="1:17">
      <c r="A55" s="90" t="s">
        <v>68</v>
      </c>
      <c r="B55" s="91"/>
      <c r="C55" s="81"/>
      <c r="D55" s="82"/>
      <c r="E55" s="56"/>
      <c r="F55" s="58">
        <v>211</v>
      </c>
      <c r="G55" s="58">
        <v>212</v>
      </c>
      <c r="H55" s="56">
        <f t="shared" si="3"/>
        <v>1</v>
      </c>
      <c r="I55" s="55"/>
      <c r="J55"/>
      <c r="K55"/>
      <c r="L55"/>
      <c r="M55"/>
      <c r="N55"/>
      <c r="O55"/>
      <c r="P55"/>
      <c r="Q55"/>
    </row>
    <row r="56" customHeight="1" spans="1:17">
      <c r="A56" s="90" t="s">
        <v>69</v>
      </c>
      <c r="B56" s="81">
        <v>66212</v>
      </c>
      <c r="C56" s="81">
        <v>66243</v>
      </c>
      <c r="D56" s="82">
        <f>C56-B56</f>
        <v>31</v>
      </c>
      <c r="E56" s="56"/>
      <c r="F56" s="58"/>
      <c r="G56" s="58"/>
      <c r="H56" s="56">
        <f t="shared" si="3"/>
        <v>0</v>
      </c>
      <c r="I56" s="55"/>
      <c r="J56"/>
      <c r="K56"/>
      <c r="L56"/>
      <c r="M56"/>
      <c r="N56"/>
      <c r="O56"/>
      <c r="P56"/>
      <c r="Q56"/>
    </row>
    <row r="57" customHeight="1" spans="1:17">
      <c r="A57" s="90" t="s">
        <v>70</v>
      </c>
      <c r="B57" s="81"/>
      <c r="C57" s="81"/>
      <c r="D57" s="82"/>
      <c r="E57" s="56"/>
      <c r="F57" s="58">
        <v>245</v>
      </c>
      <c r="G57" s="58">
        <v>251</v>
      </c>
      <c r="H57" s="56">
        <f t="shared" si="3"/>
        <v>6</v>
      </c>
      <c r="I57" s="55"/>
      <c r="J57"/>
      <c r="K57"/>
      <c r="L57"/>
      <c r="M57"/>
      <c r="N57"/>
      <c r="O57"/>
      <c r="P57"/>
      <c r="Q57"/>
    </row>
    <row r="58" customHeight="1" spans="1:17">
      <c r="A58" s="90" t="s">
        <v>71</v>
      </c>
      <c r="B58" s="81"/>
      <c r="C58" s="81"/>
      <c r="D58" s="82"/>
      <c r="E58" s="56"/>
      <c r="F58" s="58">
        <v>5</v>
      </c>
      <c r="G58" s="58">
        <v>5</v>
      </c>
      <c r="H58" s="56">
        <f t="shared" si="3"/>
        <v>0</v>
      </c>
      <c r="I58" s="55"/>
      <c r="J58"/>
      <c r="K58"/>
      <c r="L58"/>
      <c r="M58"/>
      <c r="N58"/>
      <c r="O58"/>
      <c r="P58"/>
      <c r="Q58"/>
    </row>
    <row r="59" customHeight="1" spans="1:17">
      <c r="A59" s="90" t="s">
        <v>72</v>
      </c>
      <c r="B59" s="81">
        <v>53812</v>
      </c>
      <c r="C59" s="81">
        <v>56774</v>
      </c>
      <c r="D59" s="82">
        <f>C59-B59</f>
        <v>2962</v>
      </c>
      <c r="E59" s="56"/>
      <c r="F59" s="58"/>
      <c r="G59" s="58"/>
      <c r="H59" s="56"/>
      <c r="I59" s="55"/>
      <c r="J59"/>
      <c r="K59"/>
      <c r="L59"/>
      <c r="M59"/>
      <c r="N59"/>
      <c r="O59"/>
      <c r="P59"/>
      <c r="Q59"/>
    </row>
    <row r="60" customHeight="1" spans="1:17">
      <c r="A60" s="90" t="s">
        <v>73</v>
      </c>
      <c r="B60" s="81"/>
      <c r="C60" s="81"/>
      <c r="D60" s="82"/>
      <c r="E60" s="56"/>
      <c r="F60" s="58">
        <v>1852</v>
      </c>
      <c r="G60" s="58">
        <v>1865</v>
      </c>
      <c r="H60" s="56">
        <f>G60-F60</f>
        <v>13</v>
      </c>
      <c r="I60" s="55"/>
      <c r="J60"/>
      <c r="K60"/>
      <c r="L60"/>
      <c r="M60"/>
      <c r="N60"/>
      <c r="O60"/>
      <c r="P60"/>
      <c r="Q60"/>
    </row>
    <row r="61" customHeight="1" spans="1:17">
      <c r="A61" s="90" t="s">
        <v>74</v>
      </c>
      <c r="B61" s="91"/>
      <c r="C61" s="81"/>
      <c r="D61" s="82"/>
      <c r="E61" s="56"/>
      <c r="F61" s="58">
        <v>5</v>
      </c>
      <c r="G61" s="58">
        <v>5</v>
      </c>
      <c r="H61" s="56">
        <f>G61-F61</f>
        <v>0</v>
      </c>
      <c r="I61" s="55"/>
      <c r="J61"/>
      <c r="K61"/>
      <c r="L61"/>
      <c r="M61"/>
      <c r="N61"/>
      <c r="O61"/>
      <c r="P61"/>
      <c r="Q61"/>
    </row>
    <row r="62" customHeight="1" spans="1:17">
      <c r="A62" s="95" t="s">
        <v>18</v>
      </c>
      <c r="B62" s="87"/>
      <c r="C62" s="58"/>
      <c r="D62" s="96">
        <f>SUM(D3:D61)</f>
        <v>2993</v>
      </c>
      <c r="E62" s="97"/>
      <c r="F62" s="97"/>
      <c r="G62" s="52"/>
      <c r="H62" s="98"/>
      <c r="I62" s="55"/>
      <c r="J62"/>
      <c r="K62"/>
      <c r="L62"/>
      <c r="M62"/>
      <c r="N62"/>
      <c r="O62"/>
      <c r="P62"/>
      <c r="Q62"/>
    </row>
    <row r="63" customHeight="1" spans="1:17">
      <c r="A63" s="99" t="s">
        <v>75</v>
      </c>
      <c r="B63" s="100"/>
      <c r="C63" s="101"/>
      <c r="D63" s="100"/>
      <c r="E63" s="100"/>
      <c r="F63" s="100"/>
      <c r="G63" s="101"/>
      <c r="H63" s="100"/>
      <c r="I63" s="105"/>
      <c r="J63"/>
      <c r="K63"/>
      <c r="L63"/>
      <c r="M63"/>
      <c r="N63"/>
      <c r="O63"/>
      <c r="P63"/>
      <c r="Q63"/>
    </row>
    <row r="64" customHeight="1" spans="1:17">
      <c r="A64" s="102"/>
      <c r="B64" s="103"/>
      <c r="C64" s="104"/>
      <c r="D64" s="103"/>
      <c r="E64" s="103"/>
      <c r="F64" s="103"/>
      <c r="G64" s="104"/>
      <c r="H64" s="103"/>
      <c r="I64" s="106"/>
      <c r="J64"/>
      <c r="K64"/>
      <c r="L64"/>
      <c r="M64"/>
      <c r="N64"/>
      <c r="O64"/>
      <c r="P64"/>
      <c r="Q64"/>
    </row>
    <row r="65" customHeight="1" spans="5:17">
      <c r="E65"/>
      <c r="J65"/>
      <c r="K65"/>
      <c r="L65"/>
      <c r="M65"/>
      <c r="N65"/>
      <c r="O65"/>
      <c r="P65"/>
      <c r="Q65"/>
    </row>
    <row r="66" customHeight="1" spans="5:17">
      <c r="E66"/>
      <c r="J66"/>
      <c r="K66"/>
      <c r="L66"/>
      <c r="M66"/>
      <c r="N66"/>
      <c r="O66"/>
      <c r="P66"/>
      <c r="Q66"/>
    </row>
    <row r="67" customHeight="1" spans="5:17">
      <c r="E67"/>
      <c r="J67"/>
      <c r="K67"/>
      <c r="L67"/>
      <c r="M67"/>
      <c r="N67"/>
      <c r="O67"/>
      <c r="P67"/>
      <c r="Q67"/>
    </row>
    <row r="68" customHeight="1" spans="5:17">
      <c r="E68"/>
      <c r="J68"/>
      <c r="K68"/>
      <c r="L68"/>
      <c r="M68"/>
      <c r="N68"/>
      <c r="O68"/>
      <c r="P68"/>
      <c r="Q68"/>
    </row>
    <row r="69" customHeight="1" spans="5:17">
      <c r="E69"/>
      <c r="J69"/>
      <c r="K69"/>
      <c r="L69"/>
      <c r="M69"/>
      <c r="N69"/>
      <c r="O69"/>
      <c r="P69"/>
      <c r="Q69"/>
    </row>
    <row r="70" customHeight="1" spans="5:17">
      <c r="E70"/>
      <c r="J70"/>
      <c r="K70"/>
      <c r="L70"/>
      <c r="M70"/>
      <c r="N70"/>
      <c r="O70"/>
      <c r="P70"/>
      <c r="Q70"/>
    </row>
    <row r="71" customHeight="1" spans="5:17">
      <c r="E71"/>
      <c r="J71"/>
      <c r="K71"/>
      <c r="L71"/>
      <c r="M71"/>
      <c r="N71"/>
      <c r="O71"/>
      <c r="P71"/>
      <c r="Q71"/>
    </row>
    <row r="72" customHeight="1" spans="5:17">
      <c r="E72"/>
      <c r="J72"/>
      <c r="K72"/>
      <c r="L72"/>
      <c r="M72"/>
      <c r="N72"/>
      <c r="O72"/>
      <c r="P72"/>
      <c r="Q72"/>
    </row>
    <row r="73" customHeight="1" spans="5:17">
      <c r="E73"/>
      <c r="J73"/>
      <c r="K73"/>
      <c r="L73"/>
      <c r="M73"/>
      <c r="N73"/>
      <c r="O73"/>
      <c r="P73"/>
      <c r="Q73"/>
    </row>
    <row r="74" customHeight="1" spans="5:17">
      <c r="E74"/>
      <c r="J74"/>
      <c r="K74"/>
      <c r="L74"/>
      <c r="M74"/>
      <c r="N74"/>
      <c r="O74"/>
      <c r="P74"/>
      <c r="Q74"/>
    </row>
    <row r="75" customHeight="1" spans="5:17">
      <c r="E75"/>
      <c r="J75"/>
      <c r="K75"/>
      <c r="L75"/>
      <c r="M75"/>
      <c r="N75"/>
      <c r="O75"/>
      <c r="P75"/>
      <c r="Q75"/>
    </row>
    <row r="76" customHeight="1" spans="5:17">
      <c r="E76"/>
      <c r="J76"/>
      <c r="K76"/>
      <c r="L76"/>
      <c r="M76"/>
      <c r="N76"/>
      <c r="O76"/>
      <c r="P76"/>
      <c r="Q76"/>
    </row>
    <row r="77" customHeight="1" spans="5:17">
      <c r="E77"/>
      <c r="J77"/>
      <c r="K77"/>
      <c r="L77"/>
      <c r="M77"/>
      <c r="N77"/>
      <c r="O77"/>
      <c r="P77"/>
      <c r="Q77"/>
    </row>
    <row r="78" customHeight="1" spans="5:17">
      <c r="E78"/>
      <c r="J78"/>
      <c r="K78"/>
      <c r="L78"/>
      <c r="M78"/>
      <c r="N78"/>
      <c r="O78"/>
      <c r="P78"/>
      <c r="Q78"/>
    </row>
    <row r="79" customHeight="1" spans="5:17">
      <c r="E79"/>
      <c r="J79"/>
      <c r="K79"/>
      <c r="L79"/>
      <c r="M79"/>
      <c r="N79"/>
      <c r="O79"/>
      <c r="P79"/>
      <c r="Q79"/>
    </row>
    <row r="80" customHeight="1" spans="5:17">
      <c r="E80"/>
      <c r="J80"/>
      <c r="K80"/>
      <c r="L80"/>
      <c r="M80"/>
      <c r="N80"/>
      <c r="O80"/>
      <c r="P80"/>
      <c r="Q80"/>
    </row>
    <row r="81" customHeight="1" spans="5:17">
      <c r="E81"/>
      <c r="J81"/>
      <c r="K81"/>
      <c r="L81"/>
      <c r="M81"/>
      <c r="N81"/>
      <c r="O81"/>
      <c r="P81"/>
      <c r="Q81"/>
    </row>
    <row r="82" customHeight="1" spans="5:17">
      <c r="E82"/>
      <c r="J82"/>
      <c r="K82"/>
      <c r="L82"/>
      <c r="M82"/>
      <c r="N82"/>
      <c r="O82"/>
      <c r="P82"/>
      <c r="Q82"/>
    </row>
    <row r="83" customHeight="1" spans="5:17">
      <c r="E83"/>
      <c r="J83"/>
      <c r="K83"/>
      <c r="L83"/>
      <c r="M83"/>
      <c r="N83"/>
      <c r="O83"/>
      <c r="P83"/>
      <c r="Q83"/>
    </row>
    <row r="84" customHeight="1" spans="5:17">
      <c r="E84"/>
      <c r="J84"/>
      <c r="K84"/>
      <c r="L84"/>
      <c r="M84"/>
      <c r="N84"/>
      <c r="O84"/>
      <c r="P84"/>
      <c r="Q84"/>
    </row>
    <row r="85" customHeight="1" spans="5:17">
      <c r="E85"/>
      <c r="J85"/>
      <c r="K85"/>
      <c r="L85"/>
      <c r="M85"/>
      <c r="N85"/>
      <c r="O85"/>
      <c r="P85"/>
      <c r="Q85"/>
    </row>
    <row r="86" customHeight="1" spans="5:17">
      <c r="E86"/>
      <c r="J86"/>
      <c r="K86"/>
      <c r="L86"/>
      <c r="M86"/>
      <c r="N86"/>
      <c r="O86"/>
      <c r="P86"/>
      <c r="Q86"/>
    </row>
    <row r="87" customHeight="1" spans="5:17">
      <c r="E87"/>
      <c r="J87"/>
      <c r="K87"/>
      <c r="L87"/>
      <c r="M87"/>
      <c r="N87"/>
      <c r="O87"/>
      <c r="P87"/>
      <c r="Q87"/>
    </row>
    <row r="88" customHeight="1" spans="5:17">
      <c r="E88"/>
      <c r="J88"/>
      <c r="K88"/>
      <c r="L88"/>
      <c r="M88"/>
      <c r="N88"/>
      <c r="O88"/>
      <c r="P88"/>
      <c r="Q88"/>
    </row>
    <row r="89" customHeight="1" spans="5:17">
      <c r="E89"/>
      <c r="J89"/>
      <c r="K89"/>
      <c r="L89"/>
      <c r="M89"/>
      <c r="N89"/>
      <c r="O89"/>
      <c r="P89"/>
      <c r="Q89"/>
    </row>
    <row r="90" customHeight="1" spans="5:17">
      <c r="E90"/>
      <c r="J90"/>
      <c r="K90"/>
      <c r="L90"/>
      <c r="M90"/>
      <c r="N90"/>
      <c r="O90"/>
      <c r="P90"/>
      <c r="Q90"/>
    </row>
    <row r="91" customHeight="1" spans="5:17">
      <c r="E91"/>
      <c r="J91"/>
      <c r="K91"/>
      <c r="L91"/>
      <c r="M91"/>
      <c r="N91"/>
      <c r="O91"/>
      <c r="P91"/>
      <c r="Q91"/>
    </row>
    <row r="92" customHeight="1" spans="5:17">
      <c r="E92"/>
      <c r="J92"/>
      <c r="K92"/>
      <c r="L92"/>
      <c r="M92"/>
      <c r="N92"/>
      <c r="O92"/>
      <c r="P92"/>
      <c r="Q92"/>
    </row>
    <row r="93" customHeight="1" spans="5:17">
      <c r="E93"/>
      <c r="J93"/>
      <c r="K93"/>
      <c r="L93"/>
      <c r="M93"/>
      <c r="N93"/>
      <c r="O93"/>
      <c r="P93"/>
      <c r="Q93"/>
    </row>
    <row r="94" customHeight="1" spans="5:17">
      <c r="E94"/>
      <c r="J94"/>
      <c r="K94"/>
      <c r="L94"/>
      <c r="M94"/>
      <c r="N94"/>
      <c r="O94"/>
      <c r="P94"/>
      <c r="Q94"/>
    </row>
    <row r="95" customHeight="1" spans="5:17">
      <c r="E95"/>
      <c r="J95"/>
      <c r="K95"/>
      <c r="L95"/>
      <c r="M95"/>
      <c r="N95"/>
      <c r="O95"/>
      <c r="P95"/>
      <c r="Q95"/>
    </row>
    <row r="96" customHeight="1" spans="5:17">
      <c r="E96"/>
      <c r="J96"/>
      <c r="K96"/>
      <c r="L96"/>
      <c r="M96"/>
      <c r="N96"/>
      <c r="O96"/>
      <c r="P96"/>
      <c r="Q96"/>
    </row>
    <row r="97" customHeight="1" spans="5:17">
      <c r="E97"/>
      <c r="J97"/>
      <c r="K97"/>
      <c r="L97"/>
      <c r="M97"/>
      <c r="N97"/>
      <c r="O97"/>
      <c r="P97"/>
      <c r="Q97"/>
    </row>
    <row r="98" customHeight="1" spans="5:17">
      <c r="E98"/>
      <c r="J98"/>
      <c r="K98"/>
      <c r="L98"/>
      <c r="M98"/>
      <c r="N98"/>
      <c r="O98"/>
      <c r="P98"/>
      <c r="Q98"/>
    </row>
    <row r="99" customHeight="1" spans="5:17">
      <c r="E99"/>
      <c r="J99"/>
      <c r="K99"/>
      <c r="L99"/>
      <c r="M99"/>
      <c r="N99"/>
      <c r="O99"/>
      <c r="P99"/>
      <c r="Q99"/>
    </row>
    <row r="100" customHeight="1" spans="5:17">
      <c r="E100"/>
      <c r="J100"/>
      <c r="K100"/>
      <c r="L100"/>
      <c r="M100"/>
      <c r="N100"/>
      <c r="O100"/>
      <c r="P100"/>
      <c r="Q100"/>
    </row>
    <row r="101" customHeight="1" spans="5:17">
      <c r="E101"/>
      <c r="J101"/>
      <c r="K101"/>
      <c r="L101"/>
      <c r="M101"/>
      <c r="N101"/>
      <c r="O101"/>
      <c r="P101"/>
      <c r="Q101"/>
    </row>
    <row r="102" customHeight="1" spans="5:17">
      <c r="E102"/>
      <c r="J102"/>
      <c r="K102"/>
      <c r="L102"/>
      <c r="M102"/>
      <c r="N102"/>
      <c r="O102"/>
      <c r="P102"/>
      <c r="Q102"/>
    </row>
    <row r="103" customHeight="1" spans="5:17">
      <c r="E103"/>
      <c r="J103"/>
      <c r="K103"/>
      <c r="L103"/>
      <c r="M103"/>
      <c r="N103"/>
      <c r="O103"/>
      <c r="P103"/>
      <c r="Q103"/>
    </row>
    <row r="104" customHeight="1" spans="5:17">
      <c r="E104"/>
      <c r="J104"/>
      <c r="K104"/>
      <c r="L104"/>
      <c r="M104"/>
      <c r="N104"/>
      <c r="O104"/>
      <c r="P104"/>
      <c r="Q104"/>
    </row>
    <row r="105" customHeight="1" spans="5:17">
      <c r="E105"/>
      <c r="J105"/>
      <c r="K105"/>
      <c r="L105"/>
      <c r="M105"/>
      <c r="N105"/>
      <c r="O105"/>
      <c r="P105"/>
      <c r="Q105"/>
    </row>
    <row r="106" customHeight="1" spans="5:17">
      <c r="E106"/>
      <c r="J106"/>
      <c r="K106"/>
      <c r="L106"/>
      <c r="M106"/>
      <c r="N106"/>
      <c r="O106"/>
      <c r="P106"/>
      <c r="Q106"/>
    </row>
    <row r="107" customHeight="1" spans="5:17">
      <c r="E107"/>
      <c r="J107"/>
      <c r="K107"/>
      <c r="L107"/>
      <c r="M107"/>
      <c r="N107"/>
      <c r="O107"/>
      <c r="P107"/>
      <c r="Q107"/>
    </row>
    <row r="108" customHeight="1" spans="5:17">
      <c r="E108"/>
      <c r="J108"/>
      <c r="K108"/>
      <c r="L108"/>
      <c r="M108"/>
      <c r="N108"/>
      <c r="O108"/>
      <c r="P108"/>
      <c r="Q108"/>
    </row>
    <row r="109" customHeight="1" spans="5:17">
      <c r="E109"/>
      <c r="J109"/>
      <c r="K109"/>
      <c r="L109"/>
      <c r="M109"/>
      <c r="N109"/>
      <c r="O109"/>
      <c r="P109"/>
      <c r="Q109"/>
    </row>
    <row r="110" customHeight="1" spans="5:17">
      <c r="E110"/>
      <c r="J110"/>
      <c r="K110"/>
      <c r="L110"/>
      <c r="M110"/>
      <c r="N110"/>
      <c r="O110"/>
      <c r="P110"/>
      <c r="Q110"/>
    </row>
    <row r="111" customHeight="1" spans="5:17">
      <c r="E111"/>
      <c r="J111"/>
      <c r="K111"/>
      <c r="L111"/>
      <c r="M111"/>
      <c r="N111"/>
      <c r="O111"/>
      <c r="P111"/>
      <c r="Q111"/>
    </row>
    <row r="112" customHeight="1" spans="5:17">
      <c r="E112"/>
      <c r="J112"/>
      <c r="K112"/>
      <c r="L112"/>
      <c r="M112"/>
      <c r="N112"/>
      <c r="O112"/>
      <c r="P112"/>
      <c r="Q112"/>
    </row>
    <row r="113" customHeight="1" spans="5:17">
      <c r="E113"/>
      <c r="J113"/>
      <c r="K113"/>
      <c r="L113"/>
      <c r="M113"/>
      <c r="N113"/>
      <c r="O113"/>
      <c r="P113"/>
      <c r="Q113"/>
    </row>
    <row r="114" customHeight="1" spans="5:17">
      <c r="E114"/>
      <c r="J114"/>
      <c r="K114"/>
      <c r="L114"/>
      <c r="M114"/>
      <c r="N114"/>
      <c r="O114"/>
      <c r="P114"/>
      <c r="Q114"/>
    </row>
    <row r="115" customHeight="1" spans="5:17">
      <c r="E115"/>
      <c r="J115"/>
      <c r="K115"/>
      <c r="L115"/>
      <c r="M115"/>
      <c r="N115"/>
      <c r="O115"/>
      <c r="P115"/>
      <c r="Q115"/>
    </row>
    <row r="116" customHeight="1" spans="5:17">
      <c r="E116"/>
      <c r="J116"/>
      <c r="K116"/>
      <c r="L116"/>
      <c r="M116"/>
      <c r="N116"/>
      <c r="O116"/>
      <c r="P116"/>
      <c r="Q116"/>
    </row>
    <row r="117" customHeight="1" spans="5:17">
      <c r="E117"/>
      <c r="J117"/>
      <c r="K117"/>
      <c r="L117"/>
      <c r="M117"/>
      <c r="N117"/>
      <c r="O117"/>
      <c r="P117"/>
      <c r="Q117"/>
    </row>
    <row r="118" customHeight="1" spans="5:17">
      <c r="E118"/>
      <c r="J118"/>
      <c r="K118"/>
      <c r="L118"/>
      <c r="M118"/>
      <c r="N118"/>
      <c r="O118"/>
      <c r="P118"/>
      <c r="Q118"/>
    </row>
    <row r="119" customHeight="1" spans="5:17">
      <c r="E119"/>
      <c r="J119"/>
      <c r="K119"/>
      <c r="L119"/>
      <c r="M119"/>
      <c r="N119"/>
      <c r="O119"/>
      <c r="P119"/>
      <c r="Q119"/>
    </row>
    <row r="120" customHeight="1" spans="5:17">
      <c r="E120"/>
      <c r="J120"/>
      <c r="K120"/>
      <c r="L120"/>
      <c r="M120"/>
      <c r="N120"/>
      <c r="O120"/>
      <c r="P120"/>
      <c r="Q120"/>
    </row>
    <row r="121" customHeight="1" spans="5:17">
      <c r="E121"/>
      <c r="J121"/>
      <c r="K121"/>
      <c r="L121"/>
      <c r="M121"/>
      <c r="N121"/>
      <c r="O121"/>
      <c r="P121"/>
      <c r="Q121"/>
    </row>
    <row r="122" customHeight="1" spans="5:17">
      <c r="E122"/>
      <c r="J122"/>
      <c r="K122"/>
      <c r="L122"/>
      <c r="M122"/>
      <c r="N122"/>
      <c r="O122"/>
      <c r="P122"/>
      <c r="Q122"/>
    </row>
    <row r="123" customHeight="1" spans="5:17">
      <c r="E123"/>
      <c r="J123"/>
      <c r="K123"/>
      <c r="L123"/>
      <c r="M123"/>
      <c r="N123"/>
      <c r="O123"/>
      <c r="P123"/>
      <c r="Q123"/>
    </row>
    <row r="124" customHeight="1" spans="5:17">
      <c r="E124"/>
      <c r="J124"/>
      <c r="K124"/>
      <c r="L124"/>
      <c r="M124"/>
      <c r="N124"/>
      <c r="O124"/>
      <c r="P124"/>
      <c r="Q124"/>
    </row>
    <row r="125" customHeight="1" spans="5:17">
      <c r="E125"/>
      <c r="J125"/>
      <c r="K125"/>
      <c r="L125"/>
      <c r="M125"/>
      <c r="N125"/>
      <c r="O125"/>
      <c r="P125"/>
      <c r="Q125"/>
    </row>
    <row r="126" customHeight="1" spans="5:17">
      <c r="E126"/>
      <c r="J126"/>
      <c r="K126"/>
      <c r="L126"/>
      <c r="M126"/>
      <c r="N126"/>
      <c r="O126"/>
      <c r="P126"/>
      <c r="Q126"/>
    </row>
    <row r="127" customHeight="1" spans="5:17">
      <c r="E127"/>
      <c r="J127"/>
      <c r="K127"/>
      <c r="L127"/>
      <c r="M127"/>
      <c r="N127"/>
      <c r="O127"/>
      <c r="P127"/>
      <c r="Q127"/>
    </row>
    <row r="128" customHeight="1" spans="5:17">
      <c r="E128"/>
      <c r="J128"/>
      <c r="K128"/>
      <c r="L128"/>
      <c r="M128"/>
      <c r="N128"/>
      <c r="O128"/>
      <c r="P128"/>
      <c r="Q128"/>
    </row>
    <row r="129" customHeight="1" spans="5:17">
      <c r="E129"/>
      <c r="J129"/>
      <c r="K129"/>
      <c r="L129"/>
      <c r="M129"/>
      <c r="N129"/>
      <c r="O129"/>
      <c r="P129"/>
      <c r="Q129"/>
    </row>
    <row r="130" customHeight="1" spans="5:17">
      <c r="E130"/>
      <c r="J130"/>
      <c r="K130"/>
      <c r="L130"/>
      <c r="M130"/>
      <c r="N130"/>
      <c r="O130"/>
      <c r="P130"/>
      <c r="Q130"/>
    </row>
    <row r="131" customHeight="1" spans="5:17">
      <c r="E131"/>
      <c r="J131"/>
      <c r="K131"/>
      <c r="L131"/>
      <c r="M131"/>
      <c r="N131"/>
      <c r="O131"/>
      <c r="P131"/>
      <c r="Q131"/>
    </row>
    <row r="132" customHeight="1" spans="5:17">
      <c r="E132"/>
      <c r="J132"/>
      <c r="K132"/>
      <c r="L132"/>
      <c r="M132"/>
      <c r="N132"/>
      <c r="O132"/>
      <c r="P132"/>
      <c r="Q132"/>
    </row>
    <row r="133" customHeight="1" spans="5:17">
      <c r="E133"/>
      <c r="J133"/>
      <c r="K133"/>
      <c r="L133"/>
      <c r="M133"/>
      <c r="N133"/>
      <c r="O133"/>
      <c r="P133"/>
      <c r="Q133"/>
    </row>
    <row r="134" customHeight="1" spans="5:17">
      <c r="E134"/>
      <c r="J134"/>
      <c r="K134"/>
      <c r="L134"/>
      <c r="M134"/>
      <c r="N134"/>
      <c r="O134"/>
      <c r="P134"/>
      <c r="Q134"/>
    </row>
    <row r="135" customHeight="1" spans="5:17">
      <c r="E135"/>
      <c r="J135"/>
      <c r="K135"/>
      <c r="L135"/>
      <c r="M135"/>
      <c r="N135"/>
      <c r="O135"/>
      <c r="P135"/>
      <c r="Q135"/>
    </row>
    <row r="136" customHeight="1" spans="5:17">
      <c r="E136"/>
      <c r="J136"/>
      <c r="K136"/>
      <c r="L136"/>
      <c r="M136"/>
      <c r="N136"/>
      <c r="O136"/>
      <c r="P136"/>
      <c r="Q136"/>
    </row>
    <row r="137" customHeight="1" spans="5:17">
      <c r="E137"/>
      <c r="J137"/>
      <c r="K137"/>
      <c r="L137"/>
      <c r="M137"/>
      <c r="N137"/>
      <c r="O137"/>
      <c r="P137"/>
      <c r="Q137"/>
    </row>
    <row r="138" customHeight="1" spans="5:17">
      <c r="E138"/>
      <c r="J138"/>
      <c r="K138"/>
      <c r="L138"/>
      <c r="M138"/>
      <c r="N138"/>
      <c r="O138"/>
      <c r="P138"/>
      <c r="Q138"/>
    </row>
    <row r="139" customHeight="1" spans="5:17">
      <c r="E139"/>
      <c r="J139"/>
      <c r="K139"/>
      <c r="L139"/>
      <c r="M139"/>
      <c r="N139"/>
      <c r="O139"/>
      <c r="P139"/>
      <c r="Q139"/>
    </row>
    <row r="140" customHeight="1" spans="5:17">
      <c r="E140"/>
      <c r="J140"/>
      <c r="K140"/>
      <c r="L140"/>
      <c r="M140"/>
      <c r="N140"/>
      <c r="O140"/>
      <c r="P140"/>
      <c r="Q140"/>
    </row>
    <row r="141" customHeight="1" spans="5:17">
      <c r="E141"/>
      <c r="J141"/>
      <c r="K141"/>
      <c r="L141"/>
      <c r="M141"/>
      <c r="N141"/>
      <c r="O141"/>
      <c r="P141"/>
      <c r="Q141"/>
    </row>
    <row r="142" customHeight="1" spans="5:17">
      <c r="E142"/>
      <c r="J142"/>
      <c r="K142"/>
      <c r="L142"/>
      <c r="M142"/>
      <c r="N142"/>
      <c r="O142"/>
      <c r="P142"/>
      <c r="Q142"/>
    </row>
    <row r="143" customHeight="1" spans="5:17">
      <c r="E143"/>
      <c r="J143"/>
      <c r="K143"/>
      <c r="L143"/>
      <c r="M143"/>
      <c r="N143"/>
      <c r="O143"/>
      <c r="P143"/>
      <c r="Q143"/>
    </row>
    <row r="144" customHeight="1" spans="5:17">
      <c r="E144"/>
      <c r="J144"/>
      <c r="K144"/>
      <c r="L144"/>
      <c r="M144"/>
      <c r="N144"/>
      <c r="O144"/>
      <c r="P144"/>
      <c r="Q144"/>
    </row>
    <row r="145" customHeight="1" spans="5:17">
      <c r="E145"/>
      <c r="J145"/>
      <c r="K145"/>
      <c r="L145"/>
      <c r="M145"/>
      <c r="N145"/>
      <c r="O145"/>
      <c r="P145"/>
      <c r="Q145"/>
    </row>
    <row r="146" customHeight="1" spans="5:17">
      <c r="E146"/>
      <c r="J146"/>
      <c r="K146"/>
      <c r="L146"/>
      <c r="M146"/>
      <c r="N146"/>
      <c r="O146"/>
      <c r="P146"/>
      <c r="Q146"/>
    </row>
    <row r="147" customHeight="1" spans="5:17">
      <c r="E147"/>
      <c r="J147"/>
      <c r="K147"/>
      <c r="L147"/>
      <c r="M147"/>
      <c r="N147"/>
      <c r="O147"/>
      <c r="P147"/>
      <c r="Q147"/>
    </row>
    <row r="148" customHeight="1" spans="5:17">
      <c r="E148"/>
      <c r="J148"/>
      <c r="K148"/>
      <c r="L148"/>
      <c r="M148"/>
      <c r="N148"/>
      <c r="O148"/>
      <c r="P148"/>
      <c r="Q148"/>
    </row>
    <row r="149" customHeight="1" spans="5:17">
      <c r="E149"/>
      <c r="J149"/>
      <c r="K149"/>
      <c r="L149"/>
      <c r="M149"/>
      <c r="N149"/>
      <c r="O149"/>
      <c r="P149"/>
      <c r="Q149"/>
    </row>
    <row r="150" customHeight="1" spans="5:17">
      <c r="E150"/>
      <c r="J150"/>
      <c r="K150"/>
      <c r="L150"/>
      <c r="M150"/>
      <c r="N150"/>
      <c r="O150"/>
      <c r="P150"/>
      <c r="Q150"/>
    </row>
    <row r="151" customHeight="1" spans="5:17">
      <c r="E151"/>
      <c r="J151"/>
      <c r="K151"/>
      <c r="L151"/>
      <c r="M151"/>
      <c r="N151"/>
      <c r="O151"/>
      <c r="P151"/>
      <c r="Q151"/>
    </row>
    <row r="152" customHeight="1" spans="5:17">
      <c r="E152"/>
      <c r="J152"/>
      <c r="K152"/>
      <c r="L152"/>
      <c r="M152"/>
      <c r="N152"/>
      <c r="O152"/>
      <c r="P152"/>
      <c r="Q152"/>
    </row>
    <row r="153" customHeight="1" spans="5:17">
      <c r="E153"/>
      <c r="J153"/>
      <c r="K153"/>
      <c r="L153"/>
      <c r="M153"/>
      <c r="N153"/>
      <c r="O153"/>
      <c r="P153"/>
      <c r="Q153"/>
    </row>
    <row r="154" customHeight="1" spans="5:17">
      <c r="E154"/>
      <c r="J154"/>
      <c r="K154"/>
      <c r="L154"/>
      <c r="M154"/>
      <c r="N154"/>
      <c r="O154"/>
      <c r="P154"/>
      <c r="Q154"/>
    </row>
    <row r="155" customHeight="1" spans="5:17">
      <c r="E155"/>
      <c r="J155"/>
      <c r="K155"/>
      <c r="L155"/>
      <c r="M155"/>
      <c r="N155"/>
      <c r="O155"/>
      <c r="P155"/>
      <c r="Q155"/>
    </row>
    <row r="156" customHeight="1" spans="5:17">
      <c r="E156"/>
      <c r="J156"/>
      <c r="K156"/>
      <c r="L156"/>
      <c r="M156"/>
      <c r="N156"/>
      <c r="O156"/>
      <c r="P156"/>
      <c r="Q156"/>
    </row>
    <row r="157" customHeight="1" spans="5:17">
      <c r="E157"/>
      <c r="J157"/>
      <c r="K157"/>
      <c r="L157"/>
      <c r="M157"/>
      <c r="N157"/>
      <c r="O157"/>
      <c r="P157"/>
      <c r="Q157"/>
    </row>
    <row r="158" customHeight="1" spans="5:17">
      <c r="E158"/>
      <c r="J158"/>
      <c r="K158"/>
      <c r="L158"/>
      <c r="M158"/>
      <c r="N158"/>
      <c r="O158"/>
      <c r="P158"/>
      <c r="Q158"/>
    </row>
    <row r="159" customHeight="1" spans="5:17">
      <c r="E159"/>
      <c r="J159"/>
      <c r="K159"/>
      <c r="L159"/>
      <c r="M159"/>
      <c r="N159"/>
      <c r="O159"/>
      <c r="P159"/>
      <c r="Q159"/>
    </row>
    <row r="160" customHeight="1" spans="5:17">
      <c r="E160"/>
      <c r="J160"/>
      <c r="K160"/>
      <c r="L160"/>
      <c r="M160"/>
      <c r="N160"/>
      <c r="O160"/>
      <c r="P160"/>
      <c r="Q160"/>
    </row>
    <row r="161" customHeight="1" spans="5:17">
      <c r="E161"/>
      <c r="J161"/>
      <c r="K161"/>
      <c r="L161"/>
      <c r="M161"/>
      <c r="N161"/>
      <c r="O161"/>
      <c r="P161"/>
      <c r="Q161"/>
    </row>
    <row r="162" customHeight="1" spans="5:17">
      <c r="E162"/>
      <c r="J162"/>
      <c r="K162"/>
      <c r="L162"/>
      <c r="M162"/>
      <c r="N162"/>
      <c r="O162"/>
      <c r="P162"/>
      <c r="Q162"/>
    </row>
    <row r="163" customHeight="1" spans="5:17">
      <c r="E163"/>
      <c r="J163"/>
      <c r="K163"/>
      <c r="L163"/>
      <c r="M163"/>
      <c r="N163"/>
      <c r="O163"/>
      <c r="P163"/>
      <c r="Q163"/>
    </row>
    <row r="164" customHeight="1" spans="5:17">
      <c r="E164"/>
      <c r="J164"/>
      <c r="K164"/>
      <c r="L164"/>
      <c r="M164"/>
      <c r="N164"/>
      <c r="O164"/>
      <c r="P164"/>
      <c r="Q164"/>
    </row>
    <row r="165" customHeight="1" spans="5:17">
      <c r="E165"/>
      <c r="J165"/>
      <c r="K165"/>
      <c r="L165"/>
      <c r="M165"/>
      <c r="N165"/>
      <c r="O165"/>
      <c r="P165"/>
      <c r="Q165"/>
    </row>
    <row r="166" customHeight="1" spans="5:17">
      <c r="E166"/>
      <c r="J166"/>
      <c r="K166"/>
      <c r="L166"/>
      <c r="M166"/>
      <c r="N166"/>
      <c r="O166"/>
      <c r="P166"/>
      <c r="Q166"/>
    </row>
    <row r="167" customHeight="1" spans="5:17">
      <c r="E167"/>
      <c r="J167"/>
      <c r="K167"/>
      <c r="L167"/>
      <c r="M167"/>
      <c r="N167"/>
      <c r="O167"/>
      <c r="P167"/>
      <c r="Q167"/>
    </row>
    <row r="168" customHeight="1" spans="5:17">
      <c r="E168"/>
      <c r="J168"/>
      <c r="K168"/>
      <c r="L168"/>
      <c r="M168"/>
      <c r="N168"/>
      <c r="O168"/>
      <c r="P168"/>
      <c r="Q168"/>
    </row>
    <row r="169" customHeight="1" spans="5:17">
      <c r="E169"/>
      <c r="J169"/>
      <c r="K169"/>
      <c r="L169"/>
      <c r="M169"/>
      <c r="N169"/>
      <c r="O169"/>
      <c r="P169"/>
      <c r="Q169"/>
    </row>
    <row r="170" customHeight="1" spans="5:17">
      <c r="E170"/>
      <c r="J170"/>
      <c r="K170"/>
      <c r="L170"/>
      <c r="M170"/>
      <c r="N170"/>
      <c r="O170"/>
      <c r="P170"/>
      <c r="Q170"/>
    </row>
    <row r="171" customHeight="1" spans="5:17">
      <c r="E171"/>
      <c r="J171"/>
      <c r="K171"/>
      <c r="L171"/>
      <c r="M171"/>
      <c r="N171"/>
      <c r="O171"/>
      <c r="P171"/>
      <c r="Q171"/>
    </row>
    <row r="172" customHeight="1" spans="5:17">
      <c r="E172"/>
      <c r="J172"/>
      <c r="K172"/>
      <c r="L172"/>
      <c r="M172"/>
      <c r="N172"/>
      <c r="O172"/>
      <c r="P172"/>
      <c r="Q172"/>
    </row>
    <row r="173" customHeight="1" spans="5:17">
      <c r="E173"/>
      <c r="J173"/>
      <c r="K173"/>
      <c r="L173"/>
      <c r="M173"/>
      <c r="N173"/>
      <c r="O173"/>
      <c r="P173"/>
      <c r="Q173"/>
    </row>
    <row r="174" customHeight="1" spans="5:17">
      <c r="E174"/>
      <c r="J174"/>
      <c r="K174"/>
      <c r="L174"/>
      <c r="M174"/>
      <c r="N174"/>
      <c r="O174"/>
      <c r="P174"/>
      <c r="Q174"/>
    </row>
    <row r="175" customHeight="1" spans="5:17">
      <c r="E175"/>
      <c r="J175"/>
      <c r="K175"/>
      <c r="L175"/>
      <c r="M175"/>
      <c r="N175"/>
      <c r="O175"/>
      <c r="P175"/>
      <c r="Q175"/>
    </row>
    <row r="176" customHeight="1" spans="5:17">
      <c r="E176"/>
      <c r="J176"/>
      <c r="K176"/>
      <c r="L176"/>
      <c r="M176"/>
      <c r="N176"/>
      <c r="O176"/>
      <c r="P176"/>
      <c r="Q176"/>
    </row>
    <row r="177" customHeight="1" spans="5:17">
      <c r="E177"/>
      <c r="J177"/>
      <c r="K177"/>
      <c r="L177"/>
      <c r="M177"/>
      <c r="N177"/>
      <c r="O177"/>
      <c r="P177"/>
      <c r="Q177"/>
    </row>
    <row r="178" customHeight="1" spans="5:17">
      <c r="E178"/>
      <c r="J178"/>
      <c r="K178"/>
      <c r="L178"/>
      <c r="M178"/>
      <c r="N178"/>
      <c r="O178"/>
      <c r="P178"/>
      <c r="Q178"/>
    </row>
    <row r="179" customHeight="1" spans="5:17">
      <c r="E179"/>
      <c r="J179"/>
      <c r="K179"/>
      <c r="L179"/>
      <c r="M179"/>
      <c r="N179"/>
      <c r="O179"/>
      <c r="P179"/>
      <c r="Q179"/>
    </row>
    <row r="180" customHeight="1" spans="5:17">
      <c r="E180"/>
      <c r="J180"/>
      <c r="K180"/>
      <c r="L180"/>
      <c r="M180"/>
      <c r="N180"/>
      <c r="O180"/>
      <c r="P180"/>
      <c r="Q180"/>
    </row>
    <row r="181" customHeight="1" spans="5:17">
      <c r="E181"/>
      <c r="J181"/>
      <c r="K181"/>
      <c r="L181"/>
      <c r="M181"/>
      <c r="N181"/>
      <c r="O181"/>
      <c r="P181"/>
      <c r="Q181"/>
    </row>
    <row r="182" customHeight="1" spans="5:17">
      <c r="E182"/>
      <c r="J182"/>
      <c r="K182"/>
      <c r="L182"/>
      <c r="M182"/>
      <c r="N182"/>
      <c r="O182"/>
      <c r="P182"/>
      <c r="Q182"/>
    </row>
    <row r="183" customHeight="1" spans="5:17">
      <c r="E183"/>
      <c r="J183"/>
      <c r="K183"/>
      <c r="L183"/>
      <c r="M183"/>
      <c r="N183"/>
      <c r="O183"/>
      <c r="P183"/>
      <c r="Q183"/>
    </row>
    <row r="184" customHeight="1" spans="5:17">
      <c r="E184"/>
      <c r="J184"/>
      <c r="K184"/>
      <c r="L184"/>
      <c r="M184"/>
      <c r="N184"/>
      <c r="O184"/>
      <c r="P184"/>
      <c r="Q184"/>
    </row>
    <row r="185" customHeight="1" spans="5:17">
      <c r="E185"/>
      <c r="J185"/>
      <c r="K185"/>
      <c r="L185"/>
      <c r="M185"/>
      <c r="N185"/>
      <c r="O185"/>
      <c r="P185"/>
      <c r="Q185"/>
    </row>
    <row r="186" customHeight="1" spans="5:17">
      <c r="E186"/>
      <c r="J186"/>
      <c r="K186"/>
      <c r="L186"/>
      <c r="M186"/>
      <c r="N186"/>
      <c r="O186"/>
      <c r="P186"/>
      <c r="Q186"/>
    </row>
    <row r="187" customHeight="1" spans="5:17">
      <c r="E187"/>
      <c r="J187"/>
      <c r="K187"/>
      <c r="L187"/>
      <c r="M187"/>
      <c r="N187"/>
      <c r="O187"/>
      <c r="P187"/>
      <c r="Q187"/>
    </row>
    <row r="188" customHeight="1" spans="5:17">
      <c r="E188"/>
      <c r="J188"/>
      <c r="K188"/>
      <c r="L188"/>
      <c r="M188"/>
      <c r="N188"/>
      <c r="O188"/>
      <c r="P188"/>
      <c r="Q188"/>
    </row>
    <row r="189" customHeight="1" spans="5:17">
      <c r="E189"/>
      <c r="J189"/>
      <c r="K189"/>
      <c r="L189"/>
      <c r="M189"/>
      <c r="N189"/>
      <c r="O189"/>
      <c r="P189"/>
      <c r="Q189"/>
    </row>
    <row r="190" customHeight="1" spans="5:17">
      <c r="E190"/>
      <c r="J190"/>
      <c r="K190"/>
      <c r="L190"/>
      <c r="M190"/>
      <c r="N190"/>
      <c r="O190"/>
      <c r="P190"/>
      <c r="Q190"/>
    </row>
    <row r="191" customHeight="1" spans="5:17">
      <c r="E191"/>
      <c r="J191"/>
      <c r="K191"/>
      <c r="L191"/>
      <c r="M191"/>
      <c r="N191"/>
      <c r="O191"/>
      <c r="P191"/>
      <c r="Q191"/>
    </row>
    <row r="192" customHeight="1" spans="5:17">
      <c r="E192"/>
      <c r="J192"/>
      <c r="K192"/>
      <c r="L192"/>
      <c r="M192"/>
      <c r="N192"/>
      <c r="O192"/>
      <c r="P192"/>
      <c r="Q192"/>
    </row>
    <row r="193" customHeight="1" spans="5:17">
      <c r="E193"/>
      <c r="J193"/>
      <c r="K193"/>
      <c r="L193"/>
      <c r="M193"/>
      <c r="N193"/>
      <c r="O193"/>
      <c r="P193"/>
      <c r="Q193"/>
    </row>
    <row r="194" customHeight="1" spans="5:17">
      <c r="E194"/>
      <c r="J194"/>
      <c r="K194"/>
      <c r="L194"/>
      <c r="M194"/>
      <c r="N194"/>
      <c r="O194"/>
      <c r="P194"/>
      <c r="Q194"/>
    </row>
    <row r="195" customHeight="1" spans="5:17">
      <c r="E195"/>
      <c r="J195"/>
      <c r="K195"/>
      <c r="L195"/>
      <c r="M195"/>
      <c r="N195"/>
      <c r="O195"/>
      <c r="P195"/>
      <c r="Q195"/>
    </row>
    <row r="196" customHeight="1" spans="5:17">
      <c r="E196"/>
      <c r="J196"/>
      <c r="K196"/>
      <c r="L196"/>
      <c r="M196"/>
      <c r="N196"/>
      <c r="O196"/>
      <c r="P196"/>
      <c r="Q196"/>
    </row>
    <row r="197" customHeight="1" spans="5:17">
      <c r="E197"/>
      <c r="J197"/>
      <c r="K197"/>
      <c r="L197"/>
      <c r="M197"/>
      <c r="N197"/>
      <c r="O197"/>
      <c r="P197"/>
      <c r="Q197"/>
    </row>
    <row r="198" customHeight="1" spans="5:17">
      <c r="E198"/>
      <c r="J198"/>
      <c r="K198"/>
      <c r="L198"/>
      <c r="M198"/>
      <c r="N198"/>
      <c r="O198"/>
      <c r="P198"/>
      <c r="Q198"/>
    </row>
    <row r="199" customHeight="1" spans="5:17">
      <c r="E199"/>
      <c r="J199"/>
      <c r="K199"/>
      <c r="L199"/>
      <c r="M199"/>
      <c r="N199"/>
      <c r="O199"/>
      <c r="P199"/>
      <c r="Q199"/>
    </row>
    <row r="200" customHeight="1" spans="5:17">
      <c r="E200"/>
      <c r="J200"/>
      <c r="K200"/>
      <c r="L200"/>
      <c r="M200"/>
      <c r="N200"/>
      <c r="O200"/>
      <c r="P200"/>
      <c r="Q200"/>
    </row>
    <row r="201" customHeight="1" spans="5:17">
      <c r="E201"/>
      <c r="J201"/>
      <c r="K201"/>
      <c r="L201"/>
      <c r="M201"/>
      <c r="N201"/>
      <c r="O201"/>
      <c r="P201"/>
      <c r="Q201"/>
    </row>
    <row r="202" customHeight="1" spans="5:17">
      <c r="E202"/>
      <c r="J202"/>
      <c r="K202"/>
      <c r="L202"/>
      <c r="M202"/>
      <c r="N202"/>
      <c r="O202"/>
      <c r="P202"/>
      <c r="Q202"/>
    </row>
    <row r="203" customHeight="1" spans="5:17">
      <c r="E203"/>
      <c r="J203"/>
      <c r="K203"/>
      <c r="L203"/>
      <c r="M203"/>
      <c r="N203"/>
      <c r="O203"/>
      <c r="P203"/>
      <c r="Q203"/>
    </row>
    <row r="204" customHeight="1" spans="5:17">
      <c r="E204"/>
      <c r="J204"/>
      <c r="K204"/>
      <c r="L204"/>
      <c r="M204"/>
      <c r="N204"/>
      <c r="O204"/>
      <c r="P204"/>
      <c r="Q204"/>
    </row>
    <row r="205" customHeight="1" spans="5:17">
      <c r="E205"/>
      <c r="J205"/>
      <c r="K205"/>
      <c r="L205"/>
      <c r="M205"/>
      <c r="N205"/>
      <c r="O205"/>
      <c r="P205"/>
      <c r="Q205"/>
    </row>
    <row r="206" customHeight="1" spans="5:17">
      <c r="E206"/>
      <c r="J206"/>
      <c r="K206"/>
      <c r="L206"/>
      <c r="M206"/>
      <c r="N206"/>
      <c r="O206"/>
      <c r="P206"/>
      <c r="Q206"/>
    </row>
    <row r="207" customHeight="1" spans="5:17">
      <c r="E207"/>
      <c r="J207"/>
      <c r="K207"/>
      <c r="L207"/>
      <c r="M207"/>
      <c r="N207"/>
      <c r="O207"/>
      <c r="P207"/>
      <c r="Q207"/>
    </row>
    <row r="208" customHeight="1" spans="5:17">
      <c r="E208"/>
      <c r="J208"/>
      <c r="K208"/>
      <c r="L208"/>
      <c r="M208"/>
      <c r="N208"/>
      <c r="O208"/>
      <c r="P208"/>
      <c r="Q208"/>
    </row>
    <row r="209" customHeight="1" spans="5:17">
      <c r="E209"/>
      <c r="J209"/>
      <c r="K209"/>
      <c r="L209"/>
      <c r="M209"/>
      <c r="N209"/>
      <c r="O209"/>
      <c r="P209"/>
      <c r="Q209"/>
    </row>
    <row r="210" customHeight="1" spans="5:17">
      <c r="E210"/>
      <c r="J210"/>
      <c r="K210"/>
      <c r="L210"/>
      <c r="M210"/>
      <c r="N210"/>
      <c r="O210"/>
      <c r="P210"/>
      <c r="Q210"/>
    </row>
    <row r="211" customHeight="1" spans="5:17">
      <c r="E211"/>
      <c r="J211"/>
      <c r="K211"/>
      <c r="L211"/>
      <c r="M211"/>
      <c r="N211"/>
      <c r="O211"/>
      <c r="P211"/>
      <c r="Q211"/>
    </row>
    <row r="212" customHeight="1" spans="5:17">
      <c r="E212"/>
      <c r="J212"/>
      <c r="K212"/>
      <c r="L212"/>
      <c r="M212"/>
      <c r="N212"/>
      <c r="O212"/>
      <c r="P212"/>
      <c r="Q212"/>
    </row>
    <row r="213" customHeight="1" spans="5:17">
      <c r="E213"/>
      <c r="J213"/>
      <c r="K213"/>
      <c r="L213"/>
      <c r="M213"/>
      <c r="N213"/>
      <c r="O213"/>
      <c r="P213"/>
      <c r="Q213"/>
    </row>
    <row r="214" customHeight="1" spans="5:17">
      <c r="E214"/>
      <c r="J214"/>
      <c r="K214"/>
      <c r="L214"/>
      <c r="M214"/>
      <c r="N214"/>
      <c r="O214"/>
      <c r="P214"/>
      <c r="Q214"/>
    </row>
    <row r="215" customHeight="1" spans="5:17">
      <c r="E215"/>
      <c r="J215"/>
      <c r="K215"/>
      <c r="L215"/>
      <c r="M215"/>
      <c r="N215"/>
      <c r="O215"/>
      <c r="P215"/>
      <c r="Q215"/>
    </row>
    <row r="216" customHeight="1" spans="5:17">
      <c r="E216"/>
      <c r="J216"/>
      <c r="K216"/>
      <c r="L216"/>
      <c r="M216"/>
      <c r="N216"/>
      <c r="O216"/>
      <c r="P216"/>
      <c r="Q216"/>
    </row>
    <row r="217" customHeight="1" spans="5:17">
      <c r="E217"/>
      <c r="J217"/>
      <c r="K217"/>
      <c r="L217"/>
      <c r="M217"/>
      <c r="N217"/>
      <c r="O217"/>
      <c r="P217"/>
      <c r="Q217"/>
    </row>
    <row r="218" customHeight="1" spans="5:17">
      <c r="E218"/>
      <c r="J218"/>
      <c r="K218"/>
      <c r="L218"/>
      <c r="M218"/>
      <c r="N218"/>
      <c r="O218"/>
      <c r="P218"/>
      <c r="Q218"/>
    </row>
    <row r="219" customHeight="1" spans="5:17">
      <c r="E219"/>
      <c r="J219"/>
      <c r="K219"/>
      <c r="L219"/>
      <c r="M219"/>
      <c r="N219"/>
      <c r="O219"/>
      <c r="P219"/>
      <c r="Q219"/>
    </row>
    <row r="220" customHeight="1" spans="5:17">
      <c r="E220"/>
      <c r="J220"/>
      <c r="K220"/>
      <c r="L220"/>
      <c r="M220"/>
      <c r="N220"/>
      <c r="O220"/>
      <c r="P220"/>
      <c r="Q220"/>
    </row>
    <row r="221" customHeight="1" spans="5:17">
      <c r="E221"/>
      <c r="J221"/>
      <c r="K221"/>
      <c r="L221"/>
      <c r="M221"/>
      <c r="N221"/>
      <c r="O221"/>
      <c r="P221"/>
      <c r="Q221"/>
    </row>
    <row r="222" customHeight="1" spans="5:17">
      <c r="E222"/>
      <c r="J222"/>
      <c r="K222"/>
      <c r="L222"/>
      <c r="M222"/>
      <c r="N222"/>
      <c r="O222"/>
      <c r="P222"/>
      <c r="Q222"/>
    </row>
    <row r="223" customHeight="1" spans="5:17">
      <c r="E223"/>
      <c r="J223"/>
      <c r="K223"/>
      <c r="L223"/>
      <c r="M223"/>
      <c r="N223"/>
      <c r="O223"/>
      <c r="P223"/>
      <c r="Q223"/>
    </row>
    <row r="224" customHeight="1" spans="5:17">
      <c r="E224"/>
      <c r="J224"/>
      <c r="K224"/>
      <c r="L224"/>
      <c r="M224"/>
      <c r="N224"/>
      <c r="O224"/>
      <c r="P224"/>
      <c r="Q224"/>
    </row>
    <row r="225" customHeight="1" spans="5:17">
      <c r="E225"/>
      <c r="J225"/>
      <c r="K225"/>
      <c r="L225"/>
      <c r="M225"/>
      <c r="N225"/>
      <c r="O225"/>
      <c r="P225"/>
      <c r="Q225"/>
    </row>
    <row r="226" customHeight="1" spans="5:17">
      <c r="E226"/>
      <c r="J226"/>
      <c r="K226"/>
      <c r="L226"/>
      <c r="M226"/>
      <c r="N226"/>
      <c r="O226"/>
      <c r="P226"/>
      <c r="Q226"/>
    </row>
    <row r="227" customHeight="1" spans="5:17">
      <c r="E227"/>
      <c r="J227"/>
      <c r="K227"/>
      <c r="L227"/>
      <c r="M227"/>
      <c r="N227"/>
      <c r="O227"/>
      <c r="P227"/>
      <c r="Q227"/>
    </row>
    <row r="228" customHeight="1" spans="5:17">
      <c r="E228"/>
      <c r="J228"/>
      <c r="K228"/>
      <c r="L228"/>
      <c r="M228"/>
      <c r="N228"/>
      <c r="O228"/>
      <c r="P228"/>
      <c r="Q228"/>
    </row>
    <row r="229" customHeight="1" spans="5:17">
      <c r="E229"/>
      <c r="J229"/>
      <c r="K229"/>
      <c r="L229"/>
      <c r="M229"/>
      <c r="N229"/>
      <c r="O229"/>
      <c r="P229"/>
      <c r="Q229"/>
    </row>
    <row r="230" customHeight="1" spans="5:17">
      <c r="E230"/>
      <c r="J230"/>
      <c r="K230"/>
      <c r="L230"/>
      <c r="M230"/>
      <c r="N230"/>
      <c r="O230"/>
      <c r="P230"/>
      <c r="Q230"/>
    </row>
    <row r="231" customHeight="1" spans="5:17">
      <c r="E231"/>
      <c r="J231"/>
      <c r="K231"/>
      <c r="L231"/>
      <c r="M231"/>
      <c r="N231"/>
      <c r="O231"/>
      <c r="P231"/>
      <c r="Q231"/>
    </row>
    <row r="232" customHeight="1" spans="5:17">
      <c r="E232"/>
      <c r="J232"/>
      <c r="K232"/>
      <c r="L232"/>
      <c r="M232"/>
      <c r="N232"/>
      <c r="O232"/>
      <c r="P232"/>
      <c r="Q232"/>
    </row>
    <row r="233" customHeight="1" spans="5:17">
      <c r="E233"/>
      <c r="J233"/>
      <c r="K233"/>
      <c r="L233"/>
      <c r="M233"/>
      <c r="N233"/>
      <c r="O233"/>
      <c r="P233"/>
      <c r="Q233"/>
    </row>
    <row r="234" customHeight="1" spans="5:17">
      <c r="E234"/>
      <c r="J234"/>
      <c r="K234"/>
      <c r="L234"/>
      <c r="M234"/>
      <c r="N234"/>
      <c r="O234"/>
      <c r="P234"/>
      <c r="Q234"/>
    </row>
    <row r="235" customHeight="1" spans="5:17">
      <c r="E235"/>
      <c r="J235"/>
      <c r="K235"/>
      <c r="L235"/>
      <c r="M235"/>
      <c r="N235"/>
      <c r="O235"/>
      <c r="P235"/>
      <c r="Q235"/>
    </row>
    <row r="236" customHeight="1" spans="5:17">
      <c r="E236"/>
      <c r="J236"/>
      <c r="K236"/>
      <c r="L236"/>
      <c r="M236"/>
      <c r="N236"/>
      <c r="O236"/>
      <c r="P236"/>
      <c r="Q236"/>
    </row>
    <row r="237" customHeight="1" spans="5:17">
      <c r="E237"/>
      <c r="J237"/>
      <c r="K237"/>
      <c r="L237"/>
      <c r="M237"/>
      <c r="N237"/>
      <c r="O237"/>
      <c r="P237"/>
      <c r="Q237"/>
    </row>
    <row r="238" customHeight="1" spans="5:17">
      <c r="E238"/>
      <c r="J238"/>
      <c r="K238"/>
      <c r="L238"/>
      <c r="M238"/>
      <c r="N238"/>
      <c r="O238"/>
      <c r="P238"/>
      <c r="Q238"/>
    </row>
    <row r="239" customHeight="1" spans="5:17">
      <c r="E239"/>
      <c r="J239"/>
      <c r="K239"/>
      <c r="L239"/>
      <c r="M239"/>
      <c r="N239"/>
      <c r="O239"/>
      <c r="P239"/>
      <c r="Q239"/>
    </row>
    <row r="240" customHeight="1" spans="5:17">
      <c r="E240"/>
      <c r="J240"/>
      <c r="K240"/>
      <c r="L240"/>
      <c r="M240"/>
      <c r="N240"/>
      <c r="O240"/>
      <c r="P240"/>
      <c r="Q240"/>
    </row>
    <row r="241" customHeight="1" spans="5:17">
      <c r="E241"/>
      <c r="J241"/>
      <c r="K241"/>
      <c r="L241"/>
      <c r="M241"/>
      <c r="N241"/>
      <c r="O241"/>
      <c r="P241"/>
      <c r="Q241"/>
    </row>
    <row r="242" customHeight="1" spans="5:17">
      <c r="E242"/>
      <c r="J242"/>
      <c r="K242"/>
      <c r="L242"/>
      <c r="M242"/>
      <c r="N242"/>
      <c r="O242"/>
      <c r="P242"/>
      <c r="Q242"/>
    </row>
    <row r="243" customHeight="1" spans="5:17">
      <c r="E243"/>
      <c r="J243"/>
      <c r="K243"/>
      <c r="L243"/>
      <c r="M243"/>
      <c r="N243"/>
      <c r="O243"/>
      <c r="P243"/>
      <c r="Q243"/>
    </row>
    <row r="244" customHeight="1" spans="5:17">
      <c r="E244"/>
      <c r="J244"/>
      <c r="K244"/>
      <c r="L244"/>
      <c r="M244"/>
      <c r="N244"/>
      <c r="O244"/>
      <c r="P244"/>
      <c r="Q244"/>
    </row>
    <row r="245" customHeight="1" spans="5:17">
      <c r="E245"/>
      <c r="J245"/>
      <c r="K245"/>
      <c r="L245"/>
      <c r="M245"/>
      <c r="N245"/>
      <c r="O245"/>
      <c r="P245"/>
      <c r="Q245"/>
    </row>
    <row r="246" customHeight="1" spans="5:17">
      <c r="E246"/>
      <c r="J246"/>
      <c r="K246"/>
      <c r="L246"/>
      <c r="M246"/>
      <c r="N246"/>
      <c r="O246"/>
      <c r="P246"/>
      <c r="Q246"/>
    </row>
    <row r="247" customHeight="1" spans="5:17">
      <c r="E247"/>
      <c r="J247"/>
      <c r="K247"/>
      <c r="L247"/>
      <c r="M247"/>
      <c r="N247"/>
      <c r="O247"/>
      <c r="P247"/>
      <c r="Q247"/>
    </row>
    <row r="248" customHeight="1" spans="5:17">
      <c r="E248"/>
      <c r="J248"/>
      <c r="K248"/>
      <c r="L248"/>
      <c r="M248"/>
      <c r="N248"/>
      <c r="O248"/>
      <c r="P248"/>
      <c r="Q248"/>
    </row>
    <row r="249" customHeight="1" spans="5:17">
      <c r="E249"/>
      <c r="J249"/>
      <c r="K249"/>
      <c r="L249"/>
      <c r="M249"/>
      <c r="N249"/>
      <c r="O249"/>
      <c r="P249"/>
      <c r="Q249"/>
    </row>
    <row r="250" customHeight="1" spans="5:17">
      <c r="E250"/>
      <c r="J250"/>
      <c r="K250"/>
      <c r="L250"/>
      <c r="M250"/>
      <c r="N250"/>
      <c r="O250"/>
      <c r="P250"/>
      <c r="Q250"/>
    </row>
    <row r="251" customHeight="1" spans="5:17">
      <c r="E251"/>
      <c r="J251"/>
      <c r="K251"/>
      <c r="L251"/>
      <c r="M251"/>
      <c r="N251"/>
      <c r="O251"/>
      <c r="P251"/>
      <c r="Q251"/>
    </row>
    <row r="252" customHeight="1" spans="5:17">
      <c r="E252"/>
      <c r="J252"/>
      <c r="K252"/>
      <c r="L252"/>
      <c r="M252"/>
      <c r="N252"/>
      <c r="O252"/>
      <c r="P252"/>
      <c r="Q252"/>
    </row>
    <row r="253" customHeight="1" spans="5:17">
      <c r="E253"/>
      <c r="J253"/>
      <c r="K253"/>
      <c r="L253"/>
      <c r="M253"/>
      <c r="N253"/>
      <c r="O253"/>
      <c r="P253"/>
      <c r="Q253"/>
    </row>
    <row r="254" customHeight="1" spans="5:17">
      <c r="E254"/>
      <c r="J254"/>
      <c r="K254"/>
      <c r="L254"/>
      <c r="M254"/>
      <c r="N254"/>
      <c r="O254"/>
      <c r="P254"/>
      <c r="Q254"/>
    </row>
    <row r="255" customHeight="1" spans="5:17">
      <c r="E255"/>
      <c r="J255"/>
      <c r="K255"/>
      <c r="L255"/>
      <c r="M255"/>
      <c r="N255"/>
      <c r="O255"/>
      <c r="P255"/>
      <c r="Q255"/>
    </row>
    <row r="256" customHeight="1" spans="5:17">
      <c r="E256"/>
      <c r="J256"/>
      <c r="K256"/>
      <c r="L256"/>
      <c r="M256"/>
      <c r="N256"/>
      <c r="O256"/>
      <c r="P256"/>
      <c r="Q256"/>
    </row>
    <row r="257" customHeight="1" spans="5:17">
      <c r="E257"/>
      <c r="J257"/>
      <c r="K257"/>
      <c r="L257"/>
      <c r="M257"/>
      <c r="N257"/>
      <c r="O257"/>
      <c r="P257"/>
      <c r="Q257"/>
    </row>
    <row r="258" customHeight="1" spans="5:17">
      <c r="E258"/>
      <c r="J258"/>
      <c r="K258"/>
      <c r="L258"/>
      <c r="M258"/>
      <c r="N258"/>
      <c r="O258"/>
      <c r="P258"/>
      <c r="Q258"/>
    </row>
    <row r="259" customHeight="1" spans="5:17">
      <c r="E259"/>
      <c r="J259"/>
      <c r="K259"/>
      <c r="L259"/>
      <c r="M259"/>
      <c r="N259"/>
      <c r="O259"/>
      <c r="P259"/>
      <c r="Q259"/>
    </row>
    <row r="260" customHeight="1" spans="5:17">
      <c r="E260"/>
      <c r="J260"/>
      <c r="K260"/>
      <c r="L260"/>
      <c r="M260"/>
      <c r="N260"/>
      <c r="O260"/>
      <c r="P260"/>
      <c r="Q260"/>
    </row>
    <row r="261" customHeight="1" spans="5:17">
      <c r="E261"/>
      <c r="J261"/>
      <c r="K261"/>
      <c r="L261"/>
      <c r="M261"/>
      <c r="N261"/>
      <c r="O261"/>
      <c r="P261"/>
      <c r="Q261"/>
    </row>
    <row r="262" customHeight="1" spans="5:17">
      <c r="E262"/>
      <c r="J262"/>
      <c r="K262"/>
      <c r="L262"/>
      <c r="M262"/>
      <c r="N262"/>
      <c r="O262"/>
      <c r="P262"/>
      <c r="Q262"/>
    </row>
    <row r="263" customHeight="1" spans="5:17">
      <c r="E263"/>
      <c r="J263"/>
      <c r="K263"/>
      <c r="L263"/>
      <c r="M263"/>
      <c r="N263"/>
      <c r="O263"/>
      <c r="P263"/>
      <c r="Q263"/>
    </row>
    <row r="264" customHeight="1" spans="5:17">
      <c r="E264"/>
      <c r="J264"/>
      <c r="K264"/>
      <c r="L264"/>
      <c r="M264"/>
      <c r="N264"/>
      <c r="O264"/>
      <c r="P264"/>
      <c r="Q264"/>
    </row>
    <row r="265" customHeight="1" spans="5:17">
      <c r="E265"/>
      <c r="J265"/>
      <c r="K265"/>
      <c r="L265"/>
      <c r="M265"/>
      <c r="N265"/>
      <c r="O265"/>
      <c r="P265"/>
      <c r="Q265"/>
    </row>
    <row r="266" customHeight="1" spans="5:17">
      <c r="E266"/>
      <c r="J266"/>
      <c r="K266"/>
      <c r="L266"/>
      <c r="M266"/>
      <c r="N266"/>
      <c r="O266"/>
      <c r="P266"/>
      <c r="Q266"/>
    </row>
    <row r="267" customHeight="1" spans="5:17">
      <c r="E267"/>
      <c r="J267"/>
      <c r="K267"/>
      <c r="L267"/>
      <c r="M267"/>
      <c r="N267"/>
      <c r="O267"/>
      <c r="P267"/>
      <c r="Q267"/>
    </row>
    <row r="268" customHeight="1" spans="5:17">
      <c r="E268"/>
      <c r="J268"/>
      <c r="K268"/>
      <c r="L268"/>
      <c r="M268"/>
      <c r="N268"/>
      <c r="O268"/>
      <c r="P268"/>
      <c r="Q268"/>
    </row>
    <row r="269" customHeight="1" spans="5:17">
      <c r="E269"/>
      <c r="J269"/>
      <c r="K269"/>
      <c r="L269"/>
      <c r="M269"/>
      <c r="N269"/>
      <c r="O269"/>
      <c r="P269"/>
      <c r="Q269"/>
    </row>
    <row r="270" customHeight="1" spans="5:17">
      <c r="E270"/>
      <c r="J270"/>
      <c r="K270"/>
      <c r="L270"/>
      <c r="M270"/>
      <c r="N270"/>
      <c r="O270"/>
      <c r="P270"/>
      <c r="Q270"/>
    </row>
    <row r="271" customHeight="1" spans="5:17">
      <c r="E271"/>
      <c r="J271"/>
      <c r="K271"/>
      <c r="L271"/>
      <c r="M271"/>
      <c r="N271"/>
      <c r="O271"/>
      <c r="P271"/>
      <c r="Q271"/>
    </row>
    <row r="272" customHeight="1" spans="5:17">
      <c r="E272"/>
      <c r="J272"/>
      <c r="K272"/>
      <c r="L272"/>
      <c r="M272"/>
      <c r="N272"/>
      <c r="O272"/>
      <c r="P272"/>
      <c r="Q272"/>
    </row>
    <row r="273" customHeight="1" spans="5:17">
      <c r="E273"/>
      <c r="J273"/>
      <c r="K273"/>
      <c r="L273"/>
      <c r="M273"/>
      <c r="N273"/>
      <c r="O273"/>
      <c r="P273"/>
      <c r="Q273"/>
    </row>
    <row r="274" customHeight="1" spans="5:17">
      <c r="E274"/>
      <c r="J274"/>
      <c r="K274"/>
      <c r="L274"/>
      <c r="M274"/>
      <c r="N274"/>
      <c r="O274"/>
      <c r="P274"/>
      <c r="Q274"/>
    </row>
    <row r="275" customHeight="1" spans="5:17">
      <c r="E275"/>
      <c r="J275"/>
      <c r="K275"/>
      <c r="L275"/>
      <c r="M275"/>
      <c r="N275"/>
      <c r="O275"/>
      <c r="P275"/>
      <c r="Q275"/>
    </row>
    <row r="276" customHeight="1" spans="5:17">
      <c r="E276"/>
      <c r="J276"/>
      <c r="K276"/>
      <c r="L276"/>
      <c r="M276"/>
      <c r="N276"/>
      <c r="O276"/>
      <c r="P276"/>
      <c r="Q276"/>
    </row>
    <row r="277" customHeight="1" spans="5:17">
      <c r="E277"/>
      <c r="J277"/>
      <c r="K277"/>
      <c r="L277"/>
      <c r="M277"/>
      <c r="N277"/>
      <c r="O277"/>
      <c r="P277"/>
      <c r="Q277"/>
    </row>
    <row r="278" customHeight="1" spans="5:17">
      <c r="E278"/>
      <c r="J278"/>
      <c r="K278"/>
      <c r="L278"/>
      <c r="M278"/>
      <c r="N278"/>
      <c r="O278"/>
      <c r="P278"/>
      <c r="Q278"/>
    </row>
    <row r="279" customHeight="1" spans="5:17">
      <c r="E279"/>
      <c r="J279"/>
      <c r="K279"/>
      <c r="L279"/>
      <c r="M279"/>
      <c r="N279"/>
      <c r="O279"/>
      <c r="P279"/>
      <c r="Q279"/>
    </row>
    <row r="280" customHeight="1" spans="5:17">
      <c r="E280"/>
      <c r="J280"/>
      <c r="K280"/>
      <c r="L280"/>
      <c r="M280"/>
      <c r="N280"/>
      <c r="O280"/>
      <c r="P280"/>
      <c r="Q280"/>
    </row>
    <row r="281" customHeight="1" spans="5:17">
      <c r="E281"/>
      <c r="J281"/>
      <c r="K281"/>
      <c r="L281"/>
      <c r="M281"/>
      <c r="N281"/>
      <c r="O281"/>
      <c r="P281"/>
      <c r="Q281"/>
    </row>
    <row r="282" customHeight="1" spans="5:17">
      <c r="E282"/>
      <c r="J282"/>
      <c r="K282"/>
      <c r="L282"/>
      <c r="M282"/>
      <c r="N282"/>
      <c r="O282"/>
      <c r="P282"/>
      <c r="Q282"/>
    </row>
    <row r="283" customHeight="1" spans="5:17">
      <c r="E283"/>
      <c r="J283"/>
      <c r="K283"/>
      <c r="L283"/>
      <c r="M283"/>
      <c r="N283"/>
      <c r="O283"/>
      <c r="P283"/>
      <c r="Q283"/>
    </row>
    <row r="284" customHeight="1" spans="5:17">
      <c r="E284"/>
      <c r="J284"/>
      <c r="K284"/>
      <c r="L284"/>
      <c r="M284"/>
      <c r="N284"/>
      <c r="O284"/>
      <c r="P284"/>
      <c r="Q284"/>
    </row>
    <row r="285" customHeight="1" spans="5:17">
      <c r="E285"/>
      <c r="J285"/>
      <c r="K285"/>
      <c r="L285"/>
      <c r="M285"/>
      <c r="N285"/>
      <c r="O285"/>
      <c r="P285"/>
      <c r="Q285"/>
    </row>
    <row r="286" customHeight="1" spans="5:17">
      <c r="E286"/>
      <c r="J286"/>
      <c r="K286"/>
      <c r="L286"/>
      <c r="M286"/>
      <c r="N286"/>
      <c r="O286"/>
      <c r="P286"/>
      <c r="Q286"/>
    </row>
    <row r="287" customHeight="1" spans="5:17">
      <c r="E287"/>
      <c r="J287"/>
      <c r="K287"/>
      <c r="L287"/>
      <c r="M287"/>
      <c r="N287"/>
      <c r="O287"/>
      <c r="P287"/>
      <c r="Q287"/>
    </row>
    <row r="288" customHeight="1" spans="5:17">
      <c r="E288"/>
      <c r="J288"/>
      <c r="K288"/>
      <c r="L288"/>
      <c r="M288"/>
      <c r="N288"/>
      <c r="O288"/>
      <c r="P288"/>
      <c r="Q288"/>
    </row>
    <row r="289" customHeight="1" spans="5:17">
      <c r="E289"/>
      <c r="J289"/>
      <c r="K289"/>
      <c r="L289"/>
      <c r="M289"/>
      <c r="N289"/>
      <c r="O289"/>
      <c r="P289"/>
      <c r="Q289"/>
    </row>
    <row r="290" customHeight="1" spans="5:17">
      <c r="E290"/>
      <c r="J290"/>
      <c r="K290"/>
      <c r="L290"/>
      <c r="M290"/>
      <c r="N290"/>
      <c r="O290"/>
      <c r="P290"/>
      <c r="Q290"/>
    </row>
    <row r="291" customHeight="1" spans="5:17">
      <c r="E291"/>
      <c r="J291"/>
      <c r="K291"/>
      <c r="L291"/>
      <c r="M291"/>
      <c r="N291"/>
      <c r="O291"/>
      <c r="P291"/>
      <c r="Q291"/>
    </row>
    <row r="292" customHeight="1" spans="5:17">
      <c r="E292"/>
      <c r="J292"/>
      <c r="K292"/>
      <c r="L292"/>
      <c r="M292"/>
      <c r="N292"/>
      <c r="O292"/>
      <c r="P292"/>
      <c r="Q292"/>
    </row>
    <row r="293" customHeight="1" spans="5:17">
      <c r="E293"/>
      <c r="J293"/>
      <c r="K293"/>
      <c r="L293"/>
      <c r="M293"/>
      <c r="N293"/>
      <c r="O293"/>
      <c r="P293"/>
      <c r="Q293"/>
    </row>
    <row r="294" customHeight="1" spans="5:17">
      <c r="E294"/>
      <c r="J294"/>
      <c r="K294"/>
      <c r="L294"/>
      <c r="M294"/>
      <c r="N294"/>
      <c r="O294"/>
      <c r="P294"/>
      <c r="Q294"/>
    </row>
    <row r="295" customHeight="1" spans="5:17">
      <c r="E295"/>
      <c r="J295"/>
      <c r="K295"/>
      <c r="L295"/>
      <c r="M295"/>
      <c r="N295"/>
      <c r="O295"/>
      <c r="P295"/>
      <c r="Q295"/>
    </row>
    <row r="296" customHeight="1" spans="5:17">
      <c r="E296"/>
      <c r="J296"/>
      <c r="K296"/>
      <c r="L296"/>
      <c r="M296"/>
      <c r="N296"/>
      <c r="O296"/>
      <c r="P296"/>
      <c r="Q296"/>
    </row>
    <row r="297" customHeight="1" spans="5:17">
      <c r="E297"/>
      <c r="J297"/>
      <c r="K297"/>
      <c r="L297"/>
      <c r="M297"/>
      <c r="N297"/>
      <c r="O297"/>
      <c r="P297"/>
      <c r="Q297"/>
    </row>
    <row r="298" customHeight="1" spans="5:17">
      <c r="E298"/>
      <c r="J298"/>
      <c r="K298"/>
      <c r="L298"/>
      <c r="M298"/>
      <c r="N298"/>
      <c r="O298"/>
      <c r="P298"/>
      <c r="Q298"/>
    </row>
    <row r="299" customHeight="1" spans="5:17">
      <c r="E299"/>
      <c r="J299"/>
      <c r="K299"/>
      <c r="L299"/>
      <c r="M299"/>
      <c r="N299"/>
      <c r="O299"/>
      <c r="P299"/>
      <c r="Q299"/>
    </row>
    <row r="300" customHeight="1" spans="5:17">
      <c r="E300"/>
      <c r="J300"/>
      <c r="K300"/>
      <c r="L300"/>
      <c r="M300"/>
      <c r="N300"/>
      <c r="O300"/>
      <c r="P300"/>
      <c r="Q300"/>
    </row>
    <row r="301" customHeight="1" spans="5:17">
      <c r="E301"/>
      <c r="J301"/>
      <c r="K301"/>
      <c r="L301"/>
      <c r="M301"/>
      <c r="N301"/>
      <c r="O301"/>
      <c r="P301"/>
      <c r="Q301"/>
    </row>
    <row r="302" customHeight="1" spans="5:17">
      <c r="E302"/>
      <c r="J302"/>
      <c r="K302"/>
      <c r="L302"/>
      <c r="M302"/>
      <c r="N302"/>
      <c r="O302"/>
      <c r="P302"/>
      <c r="Q302"/>
    </row>
    <row r="303" customHeight="1" spans="5:17">
      <c r="E303"/>
      <c r="J303"/>
      <c r="K303"/>
      <c r="L303"/>
      <c r="M303"/>
      <c r="N303"/>
      <c r="O303"/>
      <c r="P303"/>
      <c r="Q303"/>
    </row>
    <row r="304" customHeight="1" spans="5:17">
      <c r="E304"/>
      <c r="J304"/>
      <c r="K304"/>
      <c r="L304"/>
      <c r="M304"/>
      <c r="N304"/>
      <c r="O304"/>
      <c r="P304"/>
      <c r="Q304"/>
    </row>
    <row r="305" customHeight="1" spans="5:17">
      <c r="E305"/>
      <c r="J305"/>
      <c r="K305"/>
      <c r="L305"/>
      <c r="M305"/>
      <c r="N305"/>
      <c r="O305"/>
      <c r="P305"/>
      <c r="Q305"/>
    </row>
    <row r="306" customHeight="1" spans="5:17">
      <c r="E306"/>
      <c r="J306"/>
      <c r="K306"/>
      <c r="L306"/>
      <c r="M306"/>
      <c r="N306"/>
      <c r="O306"/>
      <c r="P306"/>
      <c r="Q306"/>
    </row>
    <row r="307" customHeight="1" spans="5:17">
      <c r="E307"/>
      <c r="J307"/>
      <c r="K307"/>
      <c r="L307"/>
      <c r="M307"/>
      <c r="N307"/>
      <c r="O307"/>
      <c r="P307"/>
      <c r="Q307"/>
    </row>
    <row r="308" customHeight="1" spans="5:17">
      <c r="E308"/>
      <c r="J308"/>
      <c r="K308"/>
      <c r="L308"/>
      <c r="M308"/>
      <c r="N308"/>
      <c r="O308"/>
      <c r="P308"/>
      <c r="Q308"/>
    </row>
    <row r="309" customHeight="1" spans="5:17">
      <c r="E309"/>
      <c r="J309"/>
      <c r="K309"/>
      <c r="L309"/>
      <c r="M309"/>
      <c r="N309"/>
      <c r="O309"/>
      <c r="P309"/>
      <c r="Q309"/>
    </row>
    <row r="310" customHeight="1" spans="5:17">
      <c r="E310"/>
      <c r="J310"/>
      <c r="K310"/>
      <c r="L310"/>
      <c r="M310"/>
      <c r="N310"/>
      <c r="O310"/>
      <c r="P310"/>
      <c r="Q310"/>
    </row>
    <row r="311" customHeight="1" spans="5:17">
      <c r="E311"/>
      <c r="J311"/>
      <c r="K311"/>
      <c r="L311"/>
      <c r="M311"/>
      <c r="N311"/>
      <c r="O311"/>
      <c r="P311"/>
      <c r="Q311"/>
    </row>
    <row r="312" customHeight="1" spans="5:17">
      <c r="E312"/>
      <c r="J312"/>
      <c r="K312"/>
      <c r="L312"/>
      <c r="M312"/>
      <c r="N312"/>
      <c r="O312"/>
      <c r="P312"/>
      <c r="Q312"/>
    </row>
    <row r="313" customHeight="1" spans="5:17">
      <c r="E313"/>
      <c r="J313"/>
      <c r="K313"/>
      <c r="L313"/>
      <c r="M313"/>
      <c r="N313"/>
      <c r="O313"/>
      <c r="P313"/>
      <c r="Q313"/>
    </row>
    <row r="314" customHeight="1" spans="5:17">
      <c r="E314"/>
      <c r="J314"/>
      <c r="K314"/>
      <c r="L314"/>
      <c r="M314"/>
      <c r="N314"/>
      <c r="O314"/>
      <c r="P314"/>
      <c r="Q314"/>
    </row>
    <row r="315" customHeight="1" spans="5:17">
      <c r="E315"/>
      <c r="J315"/>
      <c r="K315"/>
      <c r="L315"/>
      <c r="M315"/>
      <c r="N315"/>
      <c r="O315"/>
      <c r="P315"/>
      <c r="Q315"/>
    </row>
    <row r="316" customHeight="1" spans="5:17">
      <c r="E316"/>
      <c r="J316"/>
      <c r="K316"/>
      <c r="L316"/>
      <c r="M316"/>
      <c r="N316"/>
      <c r="O316"/>
      <c r="P316"/>
      <c r="Q316"/>
    </row>
    <row r="317" customHeight="1" spans="5:17">
      <c r="E317"/>
      <c r="J317"/>
      <c r="K317"/>
      <c r="L317"/>
      <c r="M317"/>
      <c r="N317"/>
      <c r="O317"/>
      <c r="P317"/>
      <c r="Q317"/>
    </row>
    <row r="318" customHeight="1" spans="5:17">
      <c r="E318"/>
      <c r="J318"/>
      <c r="K318"/>
      <c r="L318"/>
      <c r="M318"/>
      <c r="N318"/>
      <c r="O318"/>
      <c r="P318"/>
      <c r="Q318"/>
    </row>
    <row r="319" customHeight="1" spans="5:17">
      <c r="E319"/>
      <c r="J319"/>
      <c r="K319"/>
      <c r="L319"/>
      <c r="M319"/>
      <c r="N319"/>
      <c r="O319"/>
      <c r="P319"/>
      <c r="Q319"/>
    </row>
    <row r="320" customHeight="1" spans="5:17">
      <c r="E320"/>
      <c r="J320"/>
      <c r="K320"/>
      <c r="L320"/>
      <c r="M320"/>
      <c r="N320"/>
      <c r="O320"/>
      <c r="P320"/>
      <c r="Q320"/>
    </row>
    <row r="321" customHeight="1" spans="5:17">
      <c r="E321"/>
      <c r="J321"/>
      <c r="K321"/>
      <c r="L321"/>
      <c r="M321"/>
      <c r="N321"/>
      <c r="O321"/>
      <c r="P321"/>
      <c r="Q321"/>
    </row>
    <row r="322" customHeight="1" spans="5:17">
      <c r="E322"/>
      <c r="J322"/>
      <c r="K322"/>
      <c r="L322"/>
      <c r="M322"/>
      <c r="N322"/>
      <c r="O322"/>
      <c r="P322"/>
      <c r="Q322"/>
    </row>
    <row r="323" customHeight="1" spans="5:17">
      <c r="E323"/>
      <c r="J323"/>
      <c r="K323"/>
      <c r="L323"/>
      <c r="M323"/>
      <c r="N323"/>
      <c r="O323"/>
      <c r="P323"/>
      <c r="Q323"/>
    </row>
    <row r="324" customHeight="1" spans="5:17">
      <c r="E324"/>
      <c r="J324"/>
      <c r="K324"/>
      <c r="L324"/>
      <c r="M324"/>
      <c r="N324"/>
      <c r="O324"/>
      <c r="P324"/>
      <c r="Q324"/>
    </row>
    <row r="325" customHeight="1" spans="5:17">
      <c r="E325"/>
      <c r="J325"/>
      <c r="K325"/>
      <c r="L325"/>
      <c r="M325"/>
      <c r="N325"/>
      <c r="O325"/>
      <c r="P325"/>
      <c r="Q325"/>
    </row>
    <row r="326" customHeight="1" spans="5:17">
      <c r="E326"/>
      <c r="J326"/>
      <c r="K326"/>
      <c r="L326"/>
      <c r="M326"/>
      <c r="N326"/>
      <c r="O326"/>
      <c r="P326"/>
      <c r="Q326"/>
    </row>
    <row r="327" customHeight="1" spans="5:17">
      <c r="E327"/>
      <c r="J327"/>
      <c r="K327"/>
      <c r="L327"/>
      <c r="M327"/>
      <c r="N327"/>
      <c r="O327"/>
      <c r="P327"/>
      <c r="Q327"/>
    </row>
    <row r="328" customHeight="1" spans="5:17">
      <c r="E328"/>
      <c r="J328"/>
      <c r="K328"/>
      <c r="L328"/>
      <c r="M328"/>
      <c r="N328"/>
      <c r="O328"/>
      <c r="P328"/>
      <c r="Q328"/>
    </row>
    <row r="329" customHeight="1" spans="5:17">
      <c r="E329"/>
      <c r="J329"/>
      <c r="K329"/>
      <c r="L329"/>
      <c r="M329"/>
      <c r="N329"/>
      <c r="O329"/>
      <c r="P329"/>
      <c r="Q329"/>
    </row>
    <row r="330" customHeight="1" spans="5:17">
      <c r="E330"/>
      <c r="J330"/>
      <c r="K330"/>
      <c r="L330"/>
      <c r="M330"/>
      <c r="N330"/>
      <c r="O330"/>
      <c r="P330"/>
      <c r="Q330"/>
    </row>
    <row r="331" customHeight="1" spans="5:17">
      <c r="E331"/>
      <c r="J331"/>
      <c r="K331"/>
      <c r="L331"/>
      <c r="M331"/>
      <c r="N331"/>
      <c r="O331"/>
      <c r="P331"/>
      <c r="Q331"/>
    </row>
    <row r="332" customHeight="1" spans="5:17">
      <c r="E332"/>
      <c r="J332"/>
      <c r="K332"/>
      <c r="L332"/>
      <c r="M332"/>
      <c r="N332"/>
      <c r="O332"/>
      <c r="P332"/>
      <c r="Q332"/>
    </row>
    <row r="333" customHeight="1" spans="5:17">
      <c r="E333"/>
      <c r="J333"/>
      <c r="K333"/>
      <c r="L333"/>
      <c r="M333"/>
      <c r="N333"/>
      <c r="O333"/>
      <c r="P333"/>
      <c r="Q333"/>
    </row>
    <row r="334" customHeight="1" spans="5:17">
      <c r="E334"/>
      <c r="J334"/>
      <c r="K334"/>
      <c r="L334"/>
      <c r="M334"/>
      <c r="N334"/>
      <c r="O334"/>
      <c r="P334"/>
      <c r="Q334"/>
    </row>
    <row r="335" customHeight="1" spans="5:17">
      <c r="E335"/>
      <c r="J335"/>
      <c r="K335"/>
      <c r="L335"/>
      <c r="M335"/>
      <c r="N335"/>
      <c r="O335"/>
      <c r="P335"/>
      <c r="Q335"/>
    </row>
    <row r="336" customHeight="1" spans="5:17">
      <c r="E336"/>
      <c r="J336"/>
      <c r="K336"/>
      <c r="L336"/>
      <c r="M336"/>
      <c r="N336"/>
      <c r="O336"/>
      <c r="P336"/>
      <c r="Q336"/>
    </row>
    <row r="337" customHeight="1" spans="5:17">
      <c r="E337"/>
      <c r="J337"/>
      <c r="K337"/>
      <c r="L337"/>
      <c r="M337"/>
      <c r="N337"/>
      <c r="O337"/>
      <c r="P337"/>
      <c r="Q337"/>
    </row>
    <row r="338" customHeight="1" spans="5:17">
      <c r="E338"/>
      <c r="J338"/>
      <c r="K338"/>
      <c r="L338"/>
      <c r="M338"/>
      <c r="N338"/>
      <c r="O338"/>
      <c r="P338"/>
      <c r="Q338"/>
    </row>
    <row r="339" customHeight="1" spans="5:17">
      <c r="E339"/>
      <c r="J339"/>
      <c r="K339"/>
      <c r="L339"/>
      <c r="M339"/>
      <c r="N339"/>
      <c r="O339"/>
      <c r="P339"/>
      <c r="Q339"/>
    </row>
    <row r="340" customHeight="1" spans="5:17">
      <c r="E340"/>
      <c r="J340"/>
      <c r="K340"/>
      <c r="L340"/>
      <c r="M340"/>
      <c r="N340"/>
      <c r="O340"/>
      <c r="P340"/>
      <c r="Q340"/>
    </row>
    <row r="341" customHeight="1" spans="5:17">
      <c r="E341"/>
      <c r="J341"/>
      <c r="K341"/>
      <c r="L341"/>
      <c r="M341"/>
      <c r="N341"/>
      <c r="O341"/>
      <c r="P341"/>
      <c r="Q341"/>
    </row>
    <row r="342" customHeight="1" spans="5:17">
      <c r="E342"/>
      <c r="J342"/>
      <c r="K342"/>
      <c r="L342"/>
      <c r="M342"/>
      <c r="N342"/>
      <c r="O342"/>
      <c r="P342"/>
      <c r="Q342"/>
    </row>
    <row r="343" customHeight="1" spans="5:17">
      <c r="E343"/>
      <c r="J343"/>
      <c r="K343"/>
      <c r="L343"/>
      <c r="M343"/>
      <c r="N343"/>
      <c r="O343"/>
      <c r="P343"/>
      <c r="Q343"/>
    </row>
    <row r="344" customHeight="1" spans="5:17">
      <c r="E344"/>
      <c r="J344"/>
      <c r="K344"/>
      <c r="L344"/>
      <c r="M344"/>
      <c r="N344"/>
      <c r="O344"/>
      <c r="P344"/>
      <c r="Q344"/>
    </row>
    <row r="345" customHeight="1" spans="5:17">
      <c r="E345"/>
      <c r="J345"/>
      <c r="K345"/>
      <c r="L345"/>
      <c r="M345"/>
      <c r="N345"/>
      <c r="O345"/>
      <c r="P345"/>
      <c r="Q345"/>
    </row>
    <row r="346" customHeight="1" spans="5:17">
      <c r="E346"/>
      <c r="J346"/>
      <c r="K346"/>
      <c r="L346"/>
      <c r="M346"/>
      <c r="N346"/>
      <c r="O346"/>
      <c r="P346"/>
      <c r="Q346"/>
    </row>
    <row r="347" customHeight="1" spans="5:17">
      <c r="E347"/>
      <c r="J347"/>
      <c r="K347"/>
      <c r="L347"/>
      <c r="M347"/>
      <c r="N347"/>
      <c r="O347"/>
      <c r="P347"/>
      <c r="Q347"/>
    </row>
    <row r="348" customHeight="1" spans="5:17">
      <c r="E348"/>
      <c r="J348"/>
      <c r="K348"/>
      <c r="L348"/>
      <c r="M348"/>
      <c r="N348"/>
      <c r="O348"/>
      <c r="P348"/>
      <c r="Q348"/>
    </row>
    <row r="349" customHeight="1" spans="5:17">
      <c r="E349"/>
      <c r="J349"/>
      <c r="K349"/>
      <c r="L349"/>
      <c r="M349"/>
      <c r="N349"/>
      <c r="O349"/>
      <c r="P349"/>
      <c r="Q349"/>
    </row>
    <row r="350" customHeight="1" spans="5:17">
      <c r="E350"/>
      <c r="J350"/>
      <c r="K350"/>
      <c r="L350"/>
      <c r="M350"/>
      <c r="N350"/>
      <c r="O350"/>
      <c r="P350"/>
      <c r="Q350"/>
    </row>
    <row r="351" customHeight="1" spans="5:17">
      <c r="E351"/>
      <c r="J351"/>
      <c r="K351"/>
      <c r="L351"/>
      <c r="M351"/>
      <c r="N351"/>
      <c r="O351"/>
      <c r="P351"/>
      <c r="Q351"/>
    </row>
    <row r="352" customHeight="1" spans="5:17">
      <c r="E352"/>
      <c r="J352"/>
      <c r="K352"/>
      <c r="L352"/>
      <c r="M352"/>
      <c r="N352"/>
      <c r="O352"/>
      <c r="P352"/>
      <c r="Q352"/>
    </row>
    <row r="353" customHeight="1" spans="5:17">
      <c r="E353"/>
      <c r="J353"/>
      <c r="K353"/>
      <c r="L353"/>
      <c r="M353"/>
      <c r="N353"/>
      <c r="O353"/>
      <c r="P353"/>
      <c r="Q353"/>
    </row>
    <row r="354" customHeight="1" spans="5:17">
      <c r="E354"/>
      <c r="J354"/>
      <c r="K354"/>
      <c r="L354"/>
      <c r="M354"/>
      <c r="N354"/>
      <c r="O354"/>
      <c r="P354"/>
      <c r="Q354"/>
    </row>
    <row r="355" customHeight="1" spans="5:17">
      <c r="E355"/>
      <c r="J355"/>
      <c r="K355"/>
      <c r="L355"/>
      <c r="M355"/>
      <c r="N355"/>
      <c r="O355"/>
      <c r="P355"/>
      <c r="Q355"/>
    </row>
    <row r="356" customHeight="1" spans="5:17">
      <c r="E356"/>
      <c r="J356"/>
      <c r="K356"/>
      <c r="L356"/>
      <c r="M356"/>
      <c r="N356"/>
      <c r="O356"/>
      <c r="P356"/>
      <c r="Q356"/>
    </row>
    <row r="357" customHeight="1" spans="5:17">
      <c r="E357"/>
      <c r="J357"/>
      <c r="K357"/>
      <c r="L357"/>
      <c r="M357"/>
      <c r="N357"/>
      <c r="O357"/>
      <c r="P357"/>
      <c r="Q357"/>
    </row>
    <row r="358" customHeight="1" spans="5:17">
      <c r="E358"/>
      <c r="J358"/>
      <c r="K358"/>
      <c r="L358"/>
      <c r="M358"/>
      <c r="N358"/>
      <c r="O358"/>
      <c r="P358"/>
      <c r="Q358"/>
    </row>
    <row r="359" customHeight="1" spans="5:17">
      <c r="E359"/>
      <c r="J359"/>
      <c r="K359"/>
      <c r="L359"/>
      <c r="M359"/>
      <c r="N359"/>
      <c r="O359"/>
      <c r="P359"/>
      <c r="Q359"/>
    </row>
    <row r="360" customHeight="1" spans="5:17">
      <c r="E360"/>
      <c r="J360"/>
      <c r="K360"/>
      <c r="L360"/>
      <c r="M360"/>
      <c r="N360"/>
      <c r="O360"/>
      <c r="P360"/>
      <c r="Q360"/>
    </row>
    <row r="361" customHeight="1" spans="5:17">
      <c r="E361"/>
      <c r="J361"/>
      <c r="K361"/>
      <c r="L361"/>
      <c r="M361"/>
      <c r="N361"/>
      <c r="O361"/>
      <c r="P361"/>
      <c r="Q361"/>
    </row>
    <row r="362" customHeight="1" spans="5:17">
      <c r="E362"/>
      <c r="J362"/>
      <c r="K362"/>
      <c r="L362"/>
      <c r="M362"/>
      <c r="N362"/>
      <c r="O362"/>
      <c r="P362"/>
      <c r="Q362"/>
    </row>
    <row r="363" customHeight="1" spans="5:17">
      <c r="E363"/>
      <c r="J363"/>
      <c r="K363"/>
      <c r="L363"/>
      <c r="M363"/>
      <c r="N363"/>
      <c r="O363"/>
      <c r="P363"/>
      <c r="Q363"/>
    </row>
    <row r="364" customHeight="1" spans="5:17">
      <c r="E364"/>
      <c r="J364"/>
      <c r="K364"/>
      <c r="L364"/>
      <c r="M364"/>
      <c r="N364"/>
      <c r="O364"/>
      <c r="P364"/>
      <c r="Q364"/>
    </row>
    <row r="365" customHeight="1" spans="5:17">
      <c r="E365"/>
      <c r="J365"/>
      <c r="K365"/>
      <c r="L365"/>
      <c r="M365"/>
      <c r="N365"/>
      <c r="O365"/>
      <c r="P365"/>
      <c r="Q365"/>
    </row>
    <row r="366" customHeight="1" spans="5:17">
      <c r="E366"/>
      <c r="J366"/>
      <c r="K366"/>
      <c r="L366"/>
      <c r="M366"/>
      <c r="N366"/>
      <c r="O366"/>
      <c r="P366"/>
      <c r="Q366"/>
    </row>
    <row r="367" customHeight="1" spans="5:17">
      <c r="E367"/>
      <c r="J367"/>
      <c r="K367"/>
      <c r="L367"/>
      <c r="M367"/>
      <c r="N367"/>
      <c r="O367"/>
      <c r="P367"/>
      <c r="Q367"/>
    </row>
    <row r="368" customHeight="1" spans="5:17">
      <c r="E368"/>
      <c r="J368"/>
      <c r="K368"/>
      <c r="L368"/>
      <c r="M368"/>
      <c r="N368"/>
      <c r="O368"/>
      <c r="P368"/>
      <c r="Q368"/>
    </row>
    <row r="369" customHeight="1" spans="5:17">
      <c r="E369"/>
      <c r="J369"/>
      <c r="K369"/>
      <c r="L369"/>
      <c r="M369"/>
      <c r="N369"/>
      <c r="O369"/>
      <c r="P369"/>
      <c r="Q369"/>
    </row>
    <row r="370" customHeight="1" spans="5:17">
      <c r="E370"/>
      <c r="J370"/>
      <c r="K370"/>
      <c r="L370"/>
      <c r="M370"/>
      <c r="N370"/>
      <c r="O370"/>
      <c r="P370"/>
      <c r="Q370"/>
    </row>
    <row r="371" customHeight="1" spans="5:17">
      <c r="E371"/>
      <c r="J371"/>
      <c r="K371"/>
      <c r="L371"/>
      <c r="M371"/>
      <c r="N371"/>
      <c r="O371"/>
      <c r="P371"/>
      <c r="Q371"/>
    </row>
    <row r="372" customHeight="1" spans="5:17">
      <c r="E372"/>
      <c r="J372"/>
      <c r="K372"/>
      <c r="L372"/>
      <c r="M372"/>
      <c r="N372"/>
      <c r="O372"/>
      <c r="P372"/>
      <c r="Q372"/>
    </row>
    <row r="373" customHeight="1" spans="5:17">
      <c r="E373"/>
      <c r="J373"/>
      <c r="K373"/>
      <c r="L373"/>
      <c r="M373"/>
      <c r="N373"/>
      <c r="O373"/>
      <c r="P373"/>
      <c r="Q373"/>
    </row>
    <row r="374" customHeight="1" spans="5:17">
      <c r="E374"/>
      <c r="J374"/>
      <c r="K374"/>
      <c r="L374"/>
      <c r="M374"/>
      <c r="N374"/>
      <c r="O374"/>
      <c r="P374"/>
      <c r="Q374"/>
    </row>
    <row r="375" customHeight="1" spans="5:17">
      <c r="E375"/>
      <c r="J375"/>
      <c r="K375"/>
      <c r="L375"/>
      <c r="M375"/>
      <c r="N375"/>
      <c r="O375"/>
      <c r="P375"/>
      <c r="Q375"/>
    </row>
    <row r="376" customHeight="1" spans="5:17">
      <c r="E376"/>
      <c r="J376"/>
      <c r="K376"/>
      <c r="L376"/>
      <c r="M376"/>
      <c r="N376"/>
      <c r="O376"/>
      <c r="P376"/>
      <c r="Q376"/>
    </row>
    <row r="377" customHeight="1" spans="5:17">
      <c r="E377"/>
      <c r="J377"/>
      <c r="K377"/>
      <c r="L377"/>
      <c r="M377"/>
      <c r="N377"/>
      <c r="O377"/>
      <c r="P377"/>
      <c r="Q377"/>
    </row>
    <row r="378" customHeight="1" spans="5:17">
      <c r="E378"/>
      <c r="J378"/>
      <c r="K378"/>
      <c r="L378"/>
      <c r="M378"/>
      <c r="N378"/>
      <c r="O378"/>
      <c r="P378"/>
      <c r="Q378"/>
    </row>
    <row r="379" customHeight="1" spans="5:17">
      <c r="E379"/>
      <c r="J379"/>
      <c r="K379"/>
      <c r="L379"/>
      <c r="M379"/>
      <c r="N379"/>
      <c r="O379"/>
      <c r="P379"/>
      <c r="Q379"/>
    </row>
    <row r="380" customHeight="1" spans="5:17">
      <c r="E380"/>
      <c r="J380"/>
      <c r="K380"/>
      <c r="L380"/>
      <c r="M380"/>
      <c r="N380"/>
      <c r="O380"/>
      <c r="P380"/>
      <c r="Q380"/>
    </row>
    <row r="381" customHeight="1" spans="5:17">
      <c r="E381"/>
      <c r="J381"/>
      <c r="K381"/>
      <c r="L381"/>
      <c r="M381"/>
      <c r="N381"/>
      <c r="O381"/>
      <c r="P381"/>
      <c r="Q381"/>
    </row>
    <row r="382" customHeight="1" spans="5:17">
      <c r="E382"/>
      <c r="J382"/>
      <c r="K382"/>
      <c r="L382"/>
      <c r="M382"/>
      <c r="N382"/>
      <c r="O382"/>
      <c r="P382"/>
      <c r="Q382"/>
    </row>
    <row r="383" customHeight="1" spans="5:17">
      <c r="E383"/>
      <c r="J383"/>
      <c r="K383"/>
      <c r="L383"/>
      <c r="M383"/>
      <c r="N383"/>
      <c r="O383"/>
      <c r="P383"/>
      <c r="Q383"/>
    </row>
    <row r="384" customHeight="1" spans="5:17">
      <c r="E384"/>
      <c r="J384"/>
      <c r="K384"/>
      <c r="L384"/>
      <c r="M384"/>
      <c r="N384"/>
      <c r="O384"/>
      <c r="P384"/>
      <c r="Q384"/>
    </row>
    <row r="385" customHeight="1" spans="5:17">
      <c r="E385"/>
      <c r="J385"/>
      <c r="K385"/>
      <c r="L385"/>
      <c r="M385"/>
      <c r="N385"/>
      <c r="O385"/>
      <c r="P385"/>
      <c r="Q385"/>
    </row>
    <row r="386" customHeight="1" spans="5:17">
      <c r="E386"/>
      <c r="J386"/>
      <c r="K386"/>
      <c r="L386"/>
      <c r="M386"/>
      <c r="N386"/>
      <c r="O386"/>
      <c r="P386"/>
      <c r="Q386"/>
    </row>
    <row r="387" customHeight="1" spans="5:17">
      <c r="E387"/>
      <c r="J387"/>
      <c r="K387"/>
      <c r="L387"/>
      <c r="M387"/>
      <c r="N387"/>
      <c r="O387"/>
      <c r="P387"/>
      <c r="Q387"/>
    </row>
    <row r="388" customHeight="1" spans="5:17">
      <c r="E388"/>
      <c r="J388"/>
      <c r="K388"/>
      <c r="L388"/>
      <c r="M388"/>
      <c r="N388"/>
      <c r="O388"/>
      <c r="P388"/>
      <c r="Q388"/>
    </row>
    <row r="389" customHeight="1" spans="5:17">
      <c r="E389"/>
      <c r="J389"/>
      <c r="K389"/>
      <c r="L389"/>
      <c r="M389"/>
      <c r="N389"/>
      <c r="O389"/>
      <c r="P389"/>
      <c r="Q389"/>
    </row>
    <row r="390" customHeight="1" spans="5:17">
      <c r="E390"/>
      <c r="J390"/>
      <c r="K390"/>
      <c r="L390"/>
      <c r="M390"/>
      <c r="N390"/>
      <c r="O390"/>
      <c r="P390"/>
      <c r="Q390"/>
    </row>
    <row r="391" customHeight="1" spans="5:17">
      <c r="E391"/>
      <c r="J391"/>
      <c r="K391"/>
      <c r="L391"/>
      <c r="M391"/>
      <c r="N391"/>
      <c r="O391"/>
      <c r="P391"/>
      <c r="Q391"/>
    </row>
    <row r="392" customHeight="1" spans="5:17">
      <c r="E392"/>
      <c r="J392"/>
      <c r="K392"/>
      <c r="L392"/>
      <c r="M392"/>
      <c r="N392"/>
      <c r="O392"/>
      <c r="P392"/>
      <c r="Q392"/>
    </row>
    <row r="393" customHeight="1" spans="5:17">
      <c r="E393"/>
      <c r="J393"/>
      <c r="K393"/>
      <c r="L393"/>
      <c r="M393"/>
      <c r="N393"/>
      <c r="O393"/>
      <c r="P393"/>
      <c r="Q393"/>
    </row>
    <row r="394" customHeight="1" spans="5:17">
      <c r="E394"/>
      <c r="J394"/>
      <c r="K394"/>
      <c r="L394"/>
      <c r="M394"/>
      <c r="N394"/>
      <c r="O394"/>
      <c r="P394"/>
      <c r="Q394"/>
    </row>
    <row r="395" customHeight="1" spans="5:17">
      <c r="E395"/>
      <c r="J395"/>
      <c r="K395"/>
      <c r="L395"/>
      <c r="M395"/>
      <c r="N395"/>
      <c r="O395"/>
      <c r="P395"/>
      <c r="Q395"/>
    </row>
    <row r="396" customHeight="1" spans="5:17">
      <c r="E396"/>
      <c r="J396"/>
      <c r="K396"/>
      <c r="L396"/>
      <c r="M396"/>
      <c r="N396"/>
      <c r="O396"/>
      <c r="P396"/>
      <c r="Q396"/>
    </row>
    <row r="397" customHeight="1" spans="5:17">
      <c r="E397"/>
      <c r="J397"/>
      <c r="K397"/>
      <c r="L397"/>
      <c r="M397"/>
      <c r="N397"/>
      <c r="O397"/>
      <c r="P397"/>
      <c r="Q397"/>
    </row>
    <row r="398" customHeight="1" spans="5:17">
      <c r="E398"/>
      <c r="J398"/>
      <c r="K398"/>
      <c r="L398"/>
      <c r="M398"/>
      <c r="N398"/>
      <c r="O398"/>
      <c r="P398"/>
      <c r="Q398"/>
    </row>
    <row r="399" customHeight="1" spans="5:17">
      <c r="E399"/>
      <c r="J399"/>
      <c r="K399"/>
      <c r="L399"/>
      <c r="M399"/>
      <c r="N399"/>
      <c r="O399"/>
      <c r="P399"/>
      <c r="Q399"/>
    </row>
    <row r="400" customHeight="1" spans="5:17">
      <c r="E400"/>
      <c r="J400"/>
      <c r="K400"/>
      <c r="L400"/>
      <c r="M400"/>
      <c r="N400"/>
      <c r="O400"/>
      <c r="P400"/>
      <c r="Q400"/>
    </row>
    <row r="401" customHeight="1" spans="5:17">
      <c r="E401"/>
      <c r="J401"/>
      <c r="K401"/>
      <c r="L401"/>
      <c r="M401"/>
      <c r="N401"/>
      <c r="O401"/>
      <c r="P401"/>
      <c r="Q401"/>
    </row>
    <row r="402" customHeight="1" spans="5:17">
      <c r="E402"/>
      <c r="J402"/>
      <c r="K402"/>
      <c r="L402"/>
      <c r="M402"/>
      <c r="N402"/>
      <c r="O402"/>
      <c r="P402"/>
      <c r="Q402"/>
    </row>
    <row r="403" customHeight="1" spans="5:17">
      <c r="E403"/>
      <c r="J403"/>
      <c r="K403"/>
      <c r="L403"/>
      <c r="M403"/>
      <c r="N403"/>
      <c r="O403"/>
      <c r="P403"/>
      <c r="Q403"/>
    </row>
    <row r="404" customHeight="1" spans="5:17">
      <c r="E404"/>
      <c r="J404"/>
      <c r="K404"/>
      <c r="L404"/>
      <c r="M404"/>
      <c r="N404"/>
      <c r="O404"/>
      <c r="P404"/>
      <c r="Q404"/>
    </row>
    <row r="405" customHeight="1" spans="5:17">
      <c r="E405"/>
      <c r="J405"/>
      <c r="K405"/>
      <c r="L405"/>
      <c r="M405"/>
      <c r="N405"/>
      <c r="O405"/>
      <c r="P405"/>
      <c r="Q405"/>
    </row>
    <row r="406" customHeight="1" spans="5:17">
      <c r="E406"/>
      <c r="J406"/>
      <c r="K406"/>
      <c r="L406"/>
      <c r="M406"/>
      <c r="N406"/>
      <c r="O406"/>
      <c r="P406"/>
      <c r="Q406"/>
    </row>
    <row r="407" customHeight="1" spans="5:17">
      <c r="E407"/>
      <c r="J407"/>
      <c r="K407"/>
      <c r="L407"/>
      <c r="M407"/>
      <c r="N407"/>
      <c r="O407"/>
      <c r="P407"/>
      <c r="Q407"/>
    </row>
    <row r="408" customHeight="1" spans="5:17">
      <c r="E408"/>
      <c r="J408"/>
      <c r="K408"/>
      <c r="L408"/>
      <c r="M408"/>
      <c r="N408"/>
      <c r="O408"/>
      <c r="P408"/>
      <c r="Q408"/>
    </row>
    <row r="409" customHeight="1" spans="5:17">
      <c r="E409"/>
      <c r="J409"/>
      <c r="K409"/>
      <c r="L409"/>
      <c r="M409"/>
      <c r="N409"/>
      <c r="O409"/>
      <c r="P409"/>
      <c r="Q409"/>
    </row>
    <row r="410" customHeight="1" spans="5:17">
      <c r="E410"/>
      <c r="J410"/>
      <c r="K410"/>
      <c r="L410"/>
      <c r="M410"/>
      <c r="N410"/>
      <c r="O410"/>
      <c r="P410"/>
      <c r="Q410"/>
    </row>
    <row r="411" customHeight="1" spans="5:17">
      <c r="E411"/>
      <c r="J411"/>
      <c r="K411"/>
      <c r="L411"/>
      <c r="M411"/>
      <c r="N411"/>
      <c r="O411"/>
      <c r="P411"/>
      <c r="Q411"/>
    </row>
    <row r="412" customHeight="1" spans="5:17">
      <c r="E412"/>
      <c r="J412"/>
      <c r="K412"/>
      <c r="L412"/>
      <c r="M412"/>
      <c r="N412"/>
      <c r="O412"/>
      <c r="P412"/>
      <c r="Q412"/>
    </row>
    <row r="413" customHeight="1" spans="5:17">
      <c r="E413"/>
      <c r="J413"/>
      <c r="K413"/>
      <c r="L413"/>
      <c r="M413"/>
      <c r="N413"/>
      <c r="O413"/>
      <c r="P413"/>
      <c r="Q413"/>
    </row>
    <row r="414" customHeight="1" spans="5:17">
      <c r="E414"/>
      <c r="J414"/>
      <c r="K414"/>
      <c r="L414"/>
      <c r="M414"/>
      <c r="N414"/>
      <c r="O414"/>
      <c r="P414"/>
      <c r="Q414"/>
    </row>
    <row r="415" customHeight="1" spans="5:17">
      <c r="E415"/>
      <c r="J415"/>
      <c r="K415"/>
      <c r="L415"/>
      <c r="M415"/>
      <c r="N415"/>
      <c r="O415"/>
      <c r="P415"/>
      <c r="Q415"/>
    </row>
    <row r="416" customHeight="1" spans="5:17">
      <c r="E416"/>
      <c r="J416"/>
      <c r="K416"/>
      <c r="L416"/>
      <c r="M416"/>
      <c r="N416"/>
      <c r="O416"/>
      <c r="P416"/>
      <c r="Q416"/>
    </row>
    <row r="417" customHeight="1" spans="5:17">
      <c r="E417"/>
      <c r="J417"/>
      <c r="K417"/>
      <c r="L417"/>
      <c r="M417"/>
      <c r="N417"/>
      <c r="O417"/>
      <c r="P417"/>
      <c r="Q417"/>
    </row>
    <row r="418" customHeight="1" spans="5:17">
      <c r="E418"/>
      <c r="J418"/>
      <c r="K418"/>
      <c r="L418"/>
      <c r="M418"/>
      <c r="N418"/>
      <c r="O418"/>
      <c r="P418"/>
      <c r="Q418"/>
    </row>
    <row r="419" customHeight="1" spans="5:17">
      <c r="E419"/>
      <c r="J419"/>
      <c r="K419"/>
      <c r="L419"/>
      <c r="M419"/>
      <c r="N419"/>
      <c r="O419"/>
      <c r="P419"/>
      <c r="Q419"/>
    </row>
  </sheetData>
  <mergeCells count="5">
    <mergeCell ref="A1:I1"/>
    <mergeCell ref="A6:A8"/>
    <mergeCell ref="A9:A12"/>
    <mergeCell ref="A13:A16"/>
    <mergeCell ref="A24:A25"/>
  </mergeCells>
  <pageMargins left="0.75" right="0.75" top="0.550694444444444" bottom="0.550694444444444" header="0.5" footer="0.5"/>
  <pageSetup paperSize="9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abSelected="1" topLeftCell="A62" workbookViewId="0">
      <selection activeCell="C62" sqref="C$1:C$1048576"/>
    </sheetView>
  </sheetViews>
  <sheetFormatPr defaultColWidth="9" defaultRowHeight="14.25"/>
  <cols>
    <col min="1" max="2" width="12.625" customWidth="1"/>
    <col min="3" max="4" width="12.625" style="1" customWidth="1"/>
    <col min="5" max="5" width="12.625" customWidth="1"/>
    <col min="6" max="7" width="12.625" style="1" customWidth="1"/>
    <col min="8" max="9" width="12.625" customWidth="1"/>
  </cols>
  <sheetData>
    <row r="1" ht="35.25" customHeight="1" spans="1:9">
      <c r="A1" s="4" t="s">
        <v>76</v>
      </c>
      <c r="B1" s="4"/>
      <c r="C1" s="5"/>
      <c r="D1" s="5"/>
      <c r="E1" s="4"/>
      <c r="F1" s="5"/>
      <c r="G1" s="5"/>
      <c r="H1" s="4"/>
      <c r="I1" s="4"/>
    </row>
    <row r="2" ht="20.25" customHeight="1" spans="1:9">
      <c r="A2" s="6" t="s">
        <v>22</v>
      </c>
      <c r="B2" s="6" t="s">
        <v>15</v>
      </c>
      <c r="C2" s="7" t="s">
        <v>16</v>
      </c>
      <c r="D2" s="7" t="s">
        <v>17</v>
      </c>
      <c r="E2" s="6" t="s">
        <v>19</v>
      </c>
      <c r="F2" s="7" t="s">
        <v>15</v>
      </c>
      <c r="G2" s="7" t="s">
        <v>16</v>
      </c>
      <c r="H2" s="6" t="s">
        <v>23</v>
      </c>
      <c r="I2" s="6" t="s">
        <v>19</v>
      </c>
    </row>
    <row r="3" ht="20.25" customHeight="1" spans="1:9">
      <c r="A3" s="8" t="s">
        <v>77</v>
      </c>
      <c r="B3" s="9">
        <v>211846</v>
      </c>
      <c r="C3" s="9">
        <v>212146</v>
      </c>
      <c r="D3" s="9">
        <f t="shared" ref="D3:D27" si="0">C3-B3</f>
        <v>300</v>
      </c>
      <c r="E3" s="10"/>
      <c r="F3" s="11"/>
      <c r="G3" s="11"/>
      <c r="H3" s="12"/>
      <c r="I3" s="14"/>
    </row>
    <row r="4" ht="20.25" customHeight="1" spans="1:9">
      <c r="A4" s="8" t="s">
        <v>78</v>
      </c>
      <c r="B4" s="9">
        <v>104104</v>
      </c>
      <c r="C4" s="9">
        <v>104551</v>
      </c>
      <c r="D4" s="9">
        <f t="shared" si="0"/>
        <v>447</v>
      </c>
      <c r="E4" s="10"/>
      <c r="F4" s="11"/>
      <c r="G4" s="11"/>
      <c r="H4" s="12"/>
      <c r="I4" s="14"/>
    </row>
    <row r="5" ht="20.25" customHeight="1" spans="1:9">
      <c r="A5" s="8" t="s">
        <v>79</v>
      </c>
      <c r="B5" s="9">
        <v>86703</v>
      </c>
      <c r="C5" s="9">
        <v>87134</v>
      </c>
      <c r="D5" s="9">
        <f t="shared" si="0"/>
        <v>431</v>
      </c>
      <c r="E5" s="10"/>
      <c r="F5" s="11"/>
      <c r="G5" s="11"/>
      <c r="H5" s="12"/>
      <c r="I5" s="14"/>
    </row>
    <row r="6" ht="20.25" customHeight="1" spans="1:9">
      <c r="A6" s="8" t="s">
        <v>80</v>
      </c>
      <c r="B6" s="9">
        <v>85822</v>
      </c>
      <c r="C6" s="9">
        <v>86026</v>
      </c>
      <c r="D6" s="9">
        <f t="shared" si="0"/>
        <v>204</v>
      </c>
      <c r="E6" s="10"/>
      <c r="F6" s="11"/>
      <c r="G6" s="11"/>
      <c r="H6" s="12"/>
      <c r="I6" s="14"/>
    </row>
    <row r="7" ht="20.25" customHeight="1" spans="1:9">
      <c r="A7" s="8" t="s">
        <v>81</v>
      </c>
      <c r="B7" s="9">
        <v>43270</v>
      </c>
      <c r="C7" s="9">
        <v>43539</v>
      </c>
      <c r="D7" s="9">
        <f t="shared" si="0"/>
        <v>269</v>
      </c>
      <c r="E7" s="10"/>
      <c r="F7" s="13"/>
      <c r="G7" s="13"/>
      <c r="H7" s="12"/>
      <c r="I7" s="14"/>
    </row>
    <row r="8" ht="20.25" customHeight="1" spans="1:9">
      <c r="A8" s="8" t="s">
        <v>82</v>
      </c>
      <c r="B8" s="9">
        <v>91782</v>
      </c>
      <c r="C8" s="9">
        <v>91782</v>
      </c>
      <c r="D8" s="9">
        <f t="shared" si="0"/>
        <v>0</v>
      </c>
      <c r="E8" s="10"/>
      <c r="F8" s="11"/>
      <c r="G8" s="11"/>
      <c r="H8" s="12"/>
      <c r="I8" s="14"/>
    </row>
    <row r="9" ht="20.25" customHeight="1" spans="1:9">
      <c r="A9" s="8" t="s">
        <v>83</v>
      </c>
      <c r="B9" s="9">
        <v>80290</v>
      </c>
      <c r="C9" s="9">
        <v>80290</v>
      </c>
      <c r="D9" s="9">
        <f t="shared" si="0"/>
        <v>0</v>
      </c>
      <c r="E9" s="10"/>
      <c r="F9" s="11"/>
      <c r="G9" s="11"/>
      <c r="H9" s="12"/>
      <c r="I9" s="14"/>
    </row>
    <row r="10" ht="20.25" customHeight="1" spans="1:9">
      <c r="A10" s="8" t="s">
        <v>84</v>
      </c>
      <c r="B10" s="9">
        <v>225098</v>
      </c>
      <c r="C10" s="9">
        <v>225367</v>
      </c>
      <c r="D10" s="9">
        <f t="shared" si="0"/>
        <v>269</v>
      </c>
      <c r="E10" s="10"/>
      <c r="F10" s="11"/>
      <c r="G10" s="11"/>
      <c r="H10" s="12"/>
      <c r="I10" s="14"/>
    </row>
    <row r="11" ht="20.25" customHeight="1" spans="1:9">
      <c r="A11" s="8" t="s">
        <v>85</v>
      </c>
      <c r="B11" s="9">
        <v>159017</v>
      </c>
      <c r="C11" s="9">
        <v>159017</v>
      </c>
      <c r="D11" s="9">
        <f t="shared" si="0"/>
        <v>0</v>
      </c>
      <c r="E11" s="10"/>
      <c r="F11" s="11"/>
      <c r="G11" s="11"/>
      <c r="H11" s="12"/>
      <c r="I11" s="14"/>
    </row>
    <row r="12" ht="20.25" customHeight="1" spans="1:9">
      <c r="A12" s="8" t="s">
        <v>86</v>
      </c>
      <c r="B12" s="9">
        <v>215463</v>
      </c>
      <c r="C12" s="9">
        <v>215463</v>
      </c>
      <c r="D12" s="9">
        <f t="shared" si="0"/>
        <v>0</v>
      </c>
      <c r="E12" s="10"/>
      <c r="F12" s="11"/>
      <c r="G12" s="11"/>
      <c r="H12" s="12"/>
      <c r="I12" s="14"/>
    </row>
    <row r="13" ht="20.25" customHeight="1" spans="1:9">
      <c r="A13" s="8" t="s">
        <v>87</v>
      </c>
      <c r="B13" s="9">
        <v>117095</v>
      </c>
      <c r="C13" s="9">
        <v>117358</v>
      </c>
      <c r="D13" s="9">
        <f t="shared" si="0"/>
        <v>263</v>
      </c>
      <c r="E13" s="10"/>
      <c r="F13" s="11"/>
      <c r="G13" s="11"/>
      <c r="H13" s="12"/>
      <c r="I13" s="14"/>
    </row>
    <row r="14" ht="20.25" customHeight="1" spans="1:9">
      <c r="A14" s="8"/>
      <c r="B14" s="9"/>
      <c r="C14" s="9"/>
      <c r="D14" s="9">
        <f t="shared" si="0"/>
        <v>0</v>
      </c>
      <c r="E14" s="10"/>
      <c r="F14" s="11"/>
      <c r="G14" s="11"/>
      <c r="H14" s="12"/>
      <c r="I14" s="14"/>
    </row>
    <row r="15" ht="20.25" customHeight="1" spans="1:9">
      <c r="A15" s="8" t="s">
        <v>88</v>
      </c>
      <c r="B15" s="9">
        <v>139033</v>
      </c>
      <c r="C15" s="9">
        <v>139583</v>
      </c>
      <c r="D15" s="9">
        <f t="shared" si="0"/>
        <v>550</v>
      </c>
      <c r="E15" s="8"/>
      <c r="F15" s="11"/>
      <c r="G15" s="11"/>
      <c r="H15" s="12"/>
      <c r="I15" s="14"/>
    </row>
    <row r="16" ht="20.25" customHeight="1" spans="1:9">
      <c r="A16" s="8" t="s">
        <v>89</v>
      </c>
      <c r="B16" s="9">
        <v>44347</v>
      </c>
      <c r="C16" s="9">
        <v>44806</v>
      </c>
      <c r="D16" s="9">
        <f t="shared" si="0"/>
        <v>459</v>
      </c>
      <c r="E16" s="8"/>
      <c r="F16" s="11"/>
      <c r="G16" s="11"/>
      <c r="H16" s="12"/>
      <c r="I16" s="14"/>
    </row>
    <row r="17" ht="20.25" customHeight="1" spans="1:9">
      <c r="A17" s="8" t="s">
        <v>90</v>
      </c>
      <c r="B17" s="9">
        <v>110655</v>
      </c>
      <c r="C17" s="9">
        <v>110655</v>
      </c>
      <c r="D17" s="9">
        <f t="shared" si="0"/>
        <v>0</v>
      </c>
      <c r="E17" s="8"/>
      <c r="F17" s="11"/>
      <c r="G17" s="11"/>
      <c r="H17" s="12"/>
      <c r="I17" s="14"/>
    </row>
    <row r="18" ht="20.25" customHeight="1" spans="1:9">
      <c r="A18" s="8" t="s">
        <v>91</v>
      </c>
      <c r="B18" s="9">
        <v>109113</v>
      </c>
      <c r="C18" s="9">
        <v>109606</v>
      </c>
      <c r="D18" s="9">
        <f t="shared" si="0"/>
        <v>493</v>
      </c>
      <c r="E18" s="8"/>
      <c r="F18" s="11"/>
      <c r="G18" s="11"/>
      <c r="H18" s="12"/>
      <c r="I18" s="14"/>
    </row>
    <row r="19" ht="20.25" customHeight="1" spans="1:9">
      <c r="A19" s="8" t="s">
        <v>92</v>
      </c>
      <c r="B19" s="9">
        <v>62439</v>
      </c>
      <c r="C19" s="9">
        <v>63410</v>
      </c>
      <c r="D19" s="9">
        <f t="shared" si="0"/>
        <v>971</v>
      </c>
      <c r="E19" s="8"/>
      <c r="F19" s="13"/>
      <c r="G19" s="13"/>
      <c r="H19" s="12"/>
      <c r="I19" s="14"/>
    </row>
    <row r="20" ht="20.25" customHeight="1" spans="1:9">
      <c r="A20" s="8" t="s">
        <v>93</v>
      </c>
      <c r="B20" s="9">
        <v>87353</v>
      </c>
      <c r="C20" s="9">
        <v>88031</v>
      </c>
      <c r="D20" s="9">
        <f t="shared" si="0"/>
        <v>678</v>
      </c>
      <c r="E20" s="8"/>
      <c r="F20" s="11"/>
      <c r="G20" s="11"/>
      <c r="H20" s="12"/>
      <c r="I20" s="14"/>
    </row>
    <row r="21" ht="20.25" customHeight="1" spans="1:9">
      <c r="A21" s="8" t="s">
        <v>94</v>
      </c>
      <c r="B21" s="9">
        <v>20678</v>
      </c>
      <c r="C21" s="9">
        <v>21277</v>
      </c>
      <c r="D21" s="9">
        <f t="shared" si="0"/>
        <v>599</v>
      </c>
      <c r="E21" s="8"/>
      <c r="F21" s="11"/>
      <c r="G21" s="11"/>
      <c r="H21" s="12"/>
      <c r="I21" s="14"/>
    </row>
    <row r="22" ht="20.25" customHeight="1" spans="1:9">
      <c r="A22" s="8" t="s">
        <v>95</v>
      </c>
      <c r="B22" s="9">
        <v>28036</v>
      </c>
      <c r="C22" s="9">
        <v>28214</v>
      </c>
      <c r="D22" s="9">
        <f t="shared" si="0"/>
        <v>178</v>
      </c>
      <c r="E22" s="8"/>
      <c r="F22" s="11"/>
      <c r="G22" s="11"/>
      <c r="H22" s="12"/>
      <c r="I22" s="14"/>
    </row>
    <row r="23" ht="20.25" customHeight="1" spans="1:9">
      <c r="A23" s="8" t="s">
        <v>96</v>
      </c>
      <c r="B23" s="9">
        <v>67472</v>
      </c>
      <c r="C23" s="9">
        <v>67745</v>
      </c>
      <c r="D23" s="9">
        <f t="shared" si="0"/>
        <v>273</v>
      </c>
      <c r="E23" s="8"/>
      <c r="F23" s="11"/>
      <c r="G23" s="11"/>
      <c r="H23" s="12"/>
      <c r="I23" s="14"/>
    </row>
    <row r="24" ht="20.25" customHeight="1" spans="1:9">
      <c r="A24" s="8" t="s">
        <v>97</v>
      </c>
      <c r="B24" s="9">
        <v>98094</v>
      </c>
      <c r="C24" s="9">
        <v>98290</v>
      </c>
      <c r="D24" s="9">
        <f t="shared" si="0"/>
        <v>196</v>
      </c>
      <c r="E24" s="8"/>
      <c r="F24" s="11"/>
      <c r="G24" s="11"/>
      <c r="H24" s="12"/>
      <c r="I24" s="14"/>
    </row>
    <row r="25" ht="20.25" customHeight="1" spans="1:9">
      <c r="A25" s="8" t="s">
        <v>98</v>
      </c>
      <c r="B25" s="9">
        <v>114526</v>
      </c>
      <c r="C25" s="9">
        <v>114882</v>
      </c>
      <c r="D25" s="9">
        <f t="shared" si="0"/>
        <v>356</v>
      </c>
      <c r="E25" s="8"/>
      <c r="F25" s="11"/>
      <c r="G25" s="11"/>
      <c r="H25" s="12"/>
      <c r="I25" s="14"/>
    </row>
    <row r="26" ht="20.25" customHeight="1" spans="1:9">
      <c r="A26" s="8" t="s">
        <v>99</v>
      </c>
      <c r="B26" s="9">
        <v>92482</v>
      </c>
      <c r="C26" s="9">
        <v>92603</v>
      </c>
      <c r="D26" s="9">
        <f t="shared" si="0"/>
        <v>121</v>
      </c>
      <c r="E26" s="8"/>
      <c r="F26" s="11"/>
      <c r="G26" s="11"/>
      <c r="H26" s="12"/>
      <c r="I26" s="14"/>
    </row>
    <row r="27" ht="20.25" customHeight="1" spans="1:9">
      <c r="A27" s="8" t="s">
        <v>100</v>
      </c>
      <c r="B27" s="9">
        <v>88777</v>
      </c>
      <c r="C27" s="9">
        <v>88992</v>
      </c>
      <c r="D27" s="9">
        <f t="shared" si="0"/>
        <v>215</v>
      </c>
      <c r="E27" s="8"/>
      <c r="F27" s="11"/>
      <c r="G27" s="11"/>
      <c r="H27" s="12"/>
      <c r="I27" s="14"/>
    </row>
    <row r="28" ht="20.25" customHeight="1" spans="1:9">
      <c r="A28" s="6" t="s">
        <v>18</v>
      </c>
      <c r="B28" s="14"/>
      <c r="C28" s="11"/>
      <c r="D28" s="13">
        <f>SUM(D3:D27)</f>
        <v>7272</v>
      </c>
      <c r="E28" s="14"/>
      <c r="F28" s="11"/>
      <c r="G28" s="11"/>
      <c r="H28" s="12"/>
      <c r="I28" s="14"/>
    </row>
    <row r="29" ht="35.25" customHeight="1" spans="1:9">
      <c r="A29" s="15" t="s">
        <v>21</v>
      </c>
      <c r="B29" s="16"/>
      <c r="C29" s="17"/>
      <c r="D29" s="17"/>
      <c r="E29" s="16"/>
      <c r="F29" s="17"/>
      <c r="G29" s="17"/>
      <c r="H29" s="16"/>
      <c r="I29" s="16"/>
    </row>
    <row r="30" ht="20.25" customHeight="1" spans="1:9">
      <c r="A30" s="6" t="s">
        <v>22</v>
      </c>
      <c r="B30" s="6" t="s">
        <v>15</v>
      </c>
      <c r="C30" s="7" t="s">
        <v>16</v>
      </c>
      <c r="D30" s="7" t="s">
        <v>17</v>
      </c>
      <c r="E30" s="6" t="s">
        <v>19</v>
      </c>
      <c r="F30" s="7" t="s">
        <v>15</v>
      </c>
      <c r="G30" s="7" t="s">
        <v>16</v>
      </c>
      <c r="H30" s="6" t="s">
        <v>23</v>
      </c>
      <c r="I30" s="6" t="s">
        <v>19</v>
      </c>
    </row>
    <row r="31" ht="20.25" customHeight="1" spans="1:9">
      <c r="A31" s="8" t="s">
        <v>101</v>
      </c>
      <c r="B31" s="9">
        <v>199330</v>
      </c>
      <c r="C31" s="9">
        <v>200310</v>
      </c>
      <c r="D31" s="18">
        <f>C31-B31</f>
        <v>980</v>
      </c>
      <c r="E31" s="10"/>
      <c r="F31" s="13">
        <v>17125</v>
      </c>
      <c r="G31" s="13">
        <v>17230</v>
      </c>
      <c r="H31" s="10">
        <f>G31-F31</f>
        <v>105</v>
      </c>
      <c r="I31" s="14"/>
    </row>
    <row r="32" ht="20.25" customHeight="1" spans="1:9">
      <c r="A32" s="8" t="s">
        <v>102</v>
      </c>
      <c r="B32" s="9">
        <v>4375</v>
      </c>
      <c r="C32" s="9">
        <v>4375</v>
      </c>
      <c r="D32" s="18">
        <f>(C32-B32)*60</f>
        <v>0</v>
      </c>
      <c r="E32" s="10"/>
      <c r="F32" s="13">
        <v>964</v>
      </c>
      <c r="G32" s="13">
        <v>964</v>
      </c>
      <c r="H32" s="10">
        <f>G32-F32</f>
        <v>0</v>
      </c>
      <c r="I32" s="14"/>
    </row>
    <row r="33" ht="20.25" customHeight="1" spans="1:9">
      <c r="A33" s="12" t="s">
        <v>103</v>
      </c>
      <c r="B33" s="9">
        <v>4561</v>
      </c>
      <c r="C33" s="9">
        <v>4579</v>
      </c>
      <c r="D33" s="18">
        <f>C33-B33</f>
        <v>18</v>
      </c>
      <c r="E33" s="10"/>
      <c r="F33" s="13">
        <v>39</v>
      </c>
      <c r="G33" s="13">
        <v>39</v>
      </c>
      <c r="H33" s="10">
        <f>G33-F33</f>
        <v>0</v>
      </c>
      <c r="I33" s="14"/>
    </row>
    <row r="34" ht="20.25" customHeight="1" spans="1:9">
      <c r="A34" s="12" t="s">
        <v>104</v>
      </c>
      <c r="B34" s="9">
        <v>2972</v>
      </c>
      <c r="C34" s="9">
        <v>3026</v>
      </c>
      <c r="D34" s="18">
        <f>(C34-B34)*20</f>
        <v>1080</v>
      </c>
      <c r="E34" s="10"/>
      <c r="F34" s="13"/>
      <c r="G34" s="13"/>
      <c r="H34" s="10"/>
      <c r="I34" s="14"/>
    </row>
    <row r="35" ht="20.25" customHeight="1" spans="1:9">
      <c r="A35" s="12" t="s">
        <v>105</v>
      </c>
      <c r="B35" s="9">
        <v>1834</v>
      </c>
      <c r="C35" s="9">
        <v>1865</v>
      </c>
      <c r="D35" s="18">
        <f>(C35-B35)*20</f>
        <v>620</v>
      </c>
      <c r="E35" s="10"/>
      <c r="F35" s="13"/>
      <c r="G35" s="13"/>
      <c r="H35" s="10">
        <f t="shared" ref="H35:H40" si="1">G35-F35</f>
        <v>0</v>
      </c>
      <c r="I35" s="14"/>
    </row>
    <row r="36" ht="20.25" customHeight="1" spans="1:9">
      <c r="A36" s="12" t="s">
        <v>106</v>
      </c>
      <c r="B36" s="9">
        <v>1155</v>
      </c>
      <c r="C36" s="9">
        <v>1174</v>
      </c>
      <c r="D36" s="18">
        <f>(C36-B36)*20</f>
        <v>380</v>
      </c>
      <c r="E36" s="10"/>
      <c r="F36" s="13"/>
      <c r="G36" s="13"/>
      <c r="H36" s="10">
        <f t="shared" si="1"/>
        <v>0</v>
      </c>
      <c r="I36" s="14"/>
    </row>
    <row r="37" ht="20.25" customHeight="1" spans="1:9">
      <c r="A37" s="12" t="s">
        <v>107</v>
      </c>
      <c r="B37" s="9">
        <v>226</v>
      </c>
      <c r="C37" s="9">
        <v>226</v>
      </c>
      <c r="D37" s="18">
        <f>(C37-B37)*80</f>
        <v>0</v>
      </c>
      <c r="E37" s="10"/>
      <c r="F37" s="13"/>
      <c r="G37" s="13"/>
      <c r="H37" s="10">
        <f t="shared" si="1"/>
        <v>0</v>
      </c>
      <c r="I37" s="14"/>
    </row>
    <row r="38" ht="20.25" customHeight="1" spans="1:9">
      <c r="A38" s="12" t="s">
        <v>108</v>
      </c>
      <c r="B38" s="9">
        <v>9295</v>
      </c>
      <c r="C38" s="9">
        <v>9332</v>
      </c>
      <c r="D38" s="18">
        <f t="shared" ref="D38:D43" si="2">C38-B38</f>
        <v>37</v>
      </c>
      <c r="E38" s="10"/>
      <c r="F38" s="13"/>
      <c r="G38" s="13"/>
      <c r="H38" s="10">
        <f t="shared" si="1"/>
        <v>0</v>
      </c>
      <c r="I38" s="14"/>
    </row>
    <row r="39" ht="20.25" customHeight="1" spans="1:9">
      <c r="A39" s="12" t="s">
        <v>109</v>
      </c>
      <c r="B39" s="9">
        <v>56685</v>
      </c>
      <c r="C39" s="9">
        <v>57005</v>
      </c>
      <c r="D39" s="18">
        <f t="shared" si="2"/>
        <v>320</v>
      </c>
      <c r="E39" s="10"/>
      <c r="F39" s="13"/>
      <c r="G39" s="13"/>
      <c r="H39" s="10">
        <f t="shared" si="1"/>
        <v>0</v>
      </c>
      <c r="I39" s="14"/>
    </row>
    <row r="40" ht="20.25" customHeight="1" spans="1:9">
      <c r="A40" s="12" t="s">
        <v>110</v>
      </c>
      <c r="B40" s="9">
        <v>26615</v>
      </c>
      <c r="C40" s="9">
        <v>26674</v>
      </c>
      <c r="D40" s="18">
        <f t="shared" si="2"/>
        <v>59</v>
      </c>
      <c r="E40" s="10"/>
      <c r="F40" s="13"/>
      <c r="G40" s="13"/>
      <c r="H40" s="10">
        <f t="shared" si="1"/>
        <v>0</v>
      </c>
      <c r="I40" s="14"/>
    </row>
    <row r="41" ht="20.25" customHeight="1" spans="1:9">
      <c r="A41" s="19" t="s">
        <v>111</v>
      </c>
      <c r="B41" s="9">
        <v>28738</v>
      </c>
      <c r="C41" s="9">
        <v>28738</v>
      </c>
      <c r="D41" s="18">
        <f t="shared" si="2"/>
        <v>0</v>
      </c>
      <c r="E41" s="10"/>
      <c r="F41" s="13"/>
      <c r="G41" s="13"/>
      <c r="H41" s="10"/>
      <c r="I41" s="14"/>
    </row>
    <row r="42" ht="20.25" customHeight="1" spans="1:9">
      <c r="A42" s="19" t="s">
        <v>112</v>
      </c>
      <c r="B42" s="9">
        <v>103035</v>
      </c>
      <c r="C42" s="9">
        <v>103037</v>
      </c>
      <c r="D42" s="18">
        <f t="shared" si="2"/>
        <v>2</v>
      </c>
      <c r="E42" s="10"/>
      <c r="F42" s="13"/>
      <c r="G42" s="13"/>
      <c r="H42" s="10"/>
      <c r="I42" s="14"/>
    </row>
    <row r="43" ht="20.25" customHeight="1" spans="1:9">
      <c r="A43" s="19" t="s">
        <v>113</v>
      </c>
      <c r="B43" s="9">
        <v>35462</v>
      </c>
      <c r="C43" s="9">
        <v>35462</v>
      </c>
      <c r="D43" s="18">
        <f t="shared" si="2"/>
        <v>0</v>
      </c>
      <c r="E43" s="10"/>
      <c r="F43" s="13"/>
      <c r="G43" s="13"/>
      <c r="H43" s="10"/>
      <c r="I43" s="14"/>
    </row>
    <row r="44" ht="20.25" customHeight="1" spans="1:9">
      <c r="A44" s="12" t="s">
        <v>114</v>
      </c>
      <c r="B44" s="12"/>
      <c r="C44" s="13"/>
      <c r="D44" s="20">
        <f>SUM(D31:D43)</f>
        <v>3496</v>
      </c>
      <c r="E44" s="12"/>
      <c r="F44" s="13"/>
      <c r="G44" s="13"/>
      <c r="H44" s="12">
        <f>SUM(H31:H43)</f>
        <v>105</v>
      </c>
      <c r="I44" s="12"/>
    </row>
    <row r="45" ht="40" customHeight="1" spans="1:9">
      <c r="A45" s="21" t="s">
        <v>115</v>
      </c>
      <c r="B45" s="22"/>
      <c r="C45" s="23"/>
      <c r="D45" s="23"/>
      <c r="E45" s="22"/>
      <c r="F45" s="23"/>
      <c r="G45" s="23"/>
      <c r="H45" s="22"/>
      <c r="I45" s="36"/>
    </row>
    <row r="46" ht="24" customHeight="1" spans="1:9">
      <c r="A46" s="24" t="s">
        <v>116</v>
      </c>
      <c r="B46" s="25"/>
      <c r="C46" s="26"/>
      <c r="D46" s="27"/>
      <c r="E46" s="25"/>
      <c r="F46" s="26"/>
      <c r="G46" s="26"/>
      <c r="H46" s="25"/>
      <c r="I46" s="37"/>
    </row>
    <row r="47" ht="20.25" customHeight="1" spans="1:9">
      <c r="A47" s="6" t="s">
        <v>22</v>
      </c>
      <c r="B47" s="6" t="s">
        <v>15</v>
      </c>
      <c r="C47" s="7" t="s">
        <v>16</v>
      </c>
      <c r="D47" s="7" t="s">
        <v>17</v>
      </c>
      <c r="E47" s="6" t="s">
        <v>19</v>
      </c>
      <c r="F47" s="7" t="s">
        <v>15</v>
      </c>
      <c r="G47" s="7" t="s">
        <v>16</v>
      </c>
      <c r="H47" s="6" t="s">
        <v>23</v>
      </c>
      <c r="I47" s="6" t="s">
        <v>19</v>
      </c>
    </row>
    <row r="48" ht="20.25" customHeight="1" spans="1:9">
      <c r="A48" s="8" t="s">
        <v>117</v>
      </c>
      <c r="B48" s="9">
        <v>164376</v>
      </c>
      <c r="C48" s="9">
        <v>167800</v>
      </c>
      <c r="D48" s="9">
        <f>C48-B48</f>
        <v>3424</v>
      </c>
      <c r="E48" s="9"/>
      <c r="F48" s="13">
        <v>1141</v>
      </c>
      <c r="G48" s="13">
        <v>1409</v>
      </c>
      <c r="H48" s="13">
        <f>G48-F48</f>
        <v>268</v>
      </c>
      <c r="I48" s="12"/>
    </row>
    <row r="49" ht="20.25" customHeight="1" spans="1:9">
      <c r="A49" s="8" t="s">
        <v>118</v>
      </c>
      <c r="B49" s="9">
        <v>138178</v>
      </c>
      <c r="C49" s="9">
        <v>142016</v>
      </c>
      <c r="D49" s="9">
        <f t="shared" ref="D49:D58" si="3">C49-B49</f>
        <v>3838</v>
      </c>
      <c r="E49" s="9"/>
      <c r="F49" s="13">
        <v>4203</v>
      </c>
      <c r="G49" s="13">
        <v>4508</v>
      </c>
      <c r="H49" s="13">
        <f t="shared" ref="H49:H58" si="4">G49-F49</f>
        <v>305</v>
      </c>
      <c r="I49" s="28"/>
    </row>
    <row r="50" ht="20.25" customHeight="1" spans="1:9">
      <c r="A50" s="8" t="s">
        <v>119</v>
      </c>
      <c r="B50" s="9">
        <v>128676</v>
      </c>
      <c r="C50" s="9">
        <v>133489</v>
      </c>
      <c r="D50" s="9">
        <f t="shared" si="3"/>
        <v>4813</v>
      </c>
      <c r="E50" s="9"/>
      <c r="F50" s="13">
        <v>8853</v>
      </c>
      <c r="G50" s="13">
        <v>9211</v>
      </c>
      <c r="H50" s="13">
        <f t="shared" si="4"/>
        <v>358</v>
      </c>
      <c r="I50" s="12"/>
    </row>
    <row r="51" ht="20.25" customHeight="1" spans="1:9">
      <c r="A51" s="8" t="s">
        <v>120</v>
      </c>
      <c r="B51" s="9">
        <v>142626</v>
      </c>
      <c r="C51" s="9">
        <v>145250</v>
      </c>
      <c r="D51" s="9">
        <f t="shared" si="3"/>
        <v>2624</v>
      </c>
      <c r="E51" s="9"/>
      <c r="F51" s="13">
        <v>8893</v>
      </c>
      <c r="G51" s="13">
        <v>9021</v>
      </c>
      <c r="H51" s="13">
        <f t="shared" si="4"/>
        <v>128</v>
      </c>
      <c r="I51" s="12"/>
    </row>
    <row r="52" ht="20.25" customHeight="1" spans="1:9">
      <c r="A52" s="8" t="s">
        <v>121</v>
      </c>
      <c r="B52" s="9">
        <v>67472</v>
      </c>
      <c r="C52" s="9">
        <v>69707</v>
      </c>
      <c r="D52" s="9">
        <f t="shared" si="3"/>
        <v>2235</v>
      </c>
      <c r="E52" s="9"/>
      <c r="F52" s="13">
        <v>3685</v>
      </c>
      <c r="G52" s="13">
        <v>3839</v>
      </c>
      <c r="H52" s="13">
        <f t="shared" si="4"/>
        <v>154</v>
      </c>
      <c r="I52" s="12"/>
    </row>
    <row r="53" ht="20.25" customHeight="1" spans="1:9">
      <c r="A53" s="8" t="s">
        <v>122</v>
      </c>
      <c r="B53" s="9">
        <v>61852</v>
      </c>
      <c r="C53" s="9">
        <v>61852</v>
      </c>
      <c r="D53" s="9">
        <f t="shared" si="3"/>
        <v>0</v>
      </c>
      <c r="E53" s="9"/>
      <c r="F53" s="13">
        <v>4198</v>
      </c>
      <c r="G53" s="13">
        <v>4198</v>
      </c>
      <c r="H53" s="13">
        <f t="shared" si="4"/>
        <v>0</v>
      </c>
      <c r="I53" s="12"/>
    </row>
    <row r="54" ht="20.25" customHeight="1" spans="1:9">
      <c r="A54" s="8" t="s">
        <v>123</v>
      </c>
      <c r="B54" s="9">
        <v>127368</v>
      </c>
      <c r="C54" s="9">
        <v>127368</v>
      </c>
      <c r="D54" s="9">
        <f t="shared" si="3"/>
        <v>0</v>
      </c>
      <c r="E54" s="9"/>
      <c r="F54" s="13">
        <v>1400</v>
      </c>
      <c r="G54" s="13">
        <v>1400</v>
      </c>
      <c r="H54" s="13">
        <f t="shared" si="4"/>
        <v>0</v>
      </c>
      <c r="I54" s="38"/>
    </row>
    <row r="55" ht="20.25" customHeight="1" spans="1:9">
      <c r="A55" s="8" t="s">
        <v>124</v>
      </c>
      <c r="B55" s="9">
        <v>162090</v>
      </c>
      <c r="C55" s="9">
        <v>166251</v>
      </c>
      <c r="D55" s="9">
        <f t="shared" si="3"/>
        <v>4161</v>
      </c>
      <c r="E55" s="9"/>
      <c r="F55" s="13">
        <v>3302</v>
      </c>
      <c r="G55" s="13">
        <v>3569</v>
      </c>
      <c r="H55" s="13">
        <f t="shared" si="4"/>
        <v>267</v>
      </c>
      <c r="I55" s="12"/>
    </row>
    <row r="56" ht="20.25" customHeight="1" spans="1:9">
      <c r="A56" s="8" t="s">
        <v>125</v>
      </c>
      <c r="B56" s="9">
        <v>132730</v>
      </c>
      <c r="C56" s="9">
        <v>132730</v>
      </c>
      <c r="D56" s="9">
        <f t="shared" si="3"/>
        <v>0</v>
      </c>
      <c r="E56" s="9"/>
      <c r="F56" s="13">
        <v>9658</v>
      </c>
      <c r="G56" s="13">
        <v>9658</v>
      </c>
      <c r="H56" s="13">
        <f t="shared" si="4"/>
        <v>0</v>
      </c>
      <c r="I56" s="12"/>
    </row>
    <row r="57" s="1" customFormat="1" ht="20.25" customHeight="1" spans="1:9">
      <c r="A57" s="9" t="s">
        <v>126</v>
      </c>
      <c r="B57" s="9">
        <v>143622</v>
      </c>
      <c r="C57" s="9">
        <v>143622</v>
      </c>
      <c r="D57" s="9">
        <f t="shared" si="3"/>
        <v>0</v>
      </c>
      <c r="E57" s="9"/>
      <c r="F57" s="13">
        <v>2332</v>
      </c>
      <c r="G57" s="13">
        <v>2332</v>
      </c>
      <c r="H57" s="13">
        <f t="shared" si="4"/>
        <v>0</v>
      </c>
      <c r="I57" s="39" t="s">
        <v>127</v>
      </c>
    </row>
    <row r="58" ht="20.25" customHeight="1" spans="1:9">
      <c r="A58" s="8" t="s">
        <v>128</v>
      </c>
      <c r="B58" s="9">
        <v>71582</v>
      </c>
      <c r="C58" s="9">
        <v>75885</v>
      </c>
      <c r="D58" s="9">
        <f t="shared" si="3"/>
        <v>4303</v>
      </c>
      <c r="E58" s="9"/>
      <c r="F58" s="13">
        <v>2672</v>
      </c>
      <c r="G58" s="13">
        <v>2960</v>
      </c>
      <c r="H58" s="13">
        <f t="shared" si="4"/>
        <v>288</v>
      </c>
      <c r="I58" s="12"/>
    </row>
    <row r="59" ht="20.25" customHeight="1" spans="1:9">
      <c r="A59" s="12" t="s">
        <v>114</v>
      </c>
      <c r="B59" s="9"/>
      <c r="C59" s="9"/>
      <c r="D59" s="9">
        <f>SUM(D48:D58)</f>
        <v>25398</v>
      </c>
      <c r="E59" s="9"/>
      <c r="F59" s="13"/>
      <c r="G59" s="13"/>
      <c r="H59" s="13">
        <f>SUM(H48:H58)</f>
        <v>1768</v>
      </c>
      <c r="I59" s="12"/>
    </row>
    <row r="60" ht="20.25" customHeight="1" spans="1:9">
      <c r="A60" s="12" t="s">
        <v>129</v>
      </c>
      <c r="B60" s="13">
        <v>188890</v>
      </c>
      <c r="C60" s="13">
        <v>188890</v>
      </c>
      <c r="D60" s="9">
        <f>C60-B60</f>
        <v>0</v>
      </c>
      <c r="E60" s="28"/>
      <c r="F60" s="13">
        <v>1452</v>
      </c>
      <c r="G60" s="13">
        <v>1452</v>
      </c>
      <c r="H60" s="13">
        <f>G60-F60</f>
        <v>0</v>
      </c>
      <c r="I60" s="12"/>
    </row>
    <row r="61" ht="20.25" customHeight="1" spans="1:9">
      <c r="A61" s="12" t="s">
        <v>130</v>
      </c>
      <c r="B61" s="13">
        <v>176479</v>
      </c>
      <c r="C61" s="13">
        <v>176479</v>
      </c>
      <c r="D61" s="9">
        <f>C61-B61</f>
        <v>0</v>
      </c>
      <c r="E61" s="28"/>
      <c r="F61" s="13">
        <v>1906</v>
      </c>
      <c r="G61" s="13">
        <v>1906</v>
      </c>
      <c r="H61" s="13">
        <f>G61-F61</f>
        <v>0</v>
      </c>
      <c r="I61" s="12"/>
    </row>
    <row r="62" ht="20.25" customHeight="1" spans="1:9">
      <c r="A62" s="29" t="s">
        <v>131</v>
      </c>
      <c r="B62" s="30"/>
      <c r="C62" s="30"/>
      <c r="D62" s="31"/>
      <c r="E62" s="32"/>
      <c r="F62" s="30"/>
      <c r="G62" s="30"/>
      <c r="H62" s="30"/>
      <c r="I62" s="40"/>
    </row>
    <row r="63" ht="20.25" customHeight="1" spans="1:9">
      <c r="A63" s="33" t="s">
        <v>132</v>
      </c>
      <c r="B63" s="34"/>
      <c r="C63" s="30"/>
      <c r="D63" s="30"/>
      <c r="E63" s="34"/>
      <c r="F63" s="30"/>
      <c r="G63" s="30"/>
      <c r="H63" s="34"/>
      <c r="I63" s="40"/>
    </row>
    <row r="64" ht="20.25" customHeight="1" spans="1:9">
      <c r="A64" s="12" t="s">
        <v>133</v>
      </c>
      <c r="B64" s="13">
        <v>2930</v>
      </c>
      <c r="C64" s="13">
        <v>3032</v>
      </c>
      <c r="D64" s="35">
        <f>(C64-B64)*50</f>
        <v>5100</v>
      </c>
      <c r="E64" s="28"/>
      <c r="F64" s="13">
        <v>2929</v>
      </c>
      <c r="G64" s="13">
        <v>3033</v>
      </c>
      <c r="H64" s="28">
        <f>G64-F64</f>
        <v>104</v>
      </c>
      <c r="I64" s="12"/>
    </row>
    <row r="65" ht="20.25" customHeight="1" spans="1:9">
      <c r="A65" s="12" t="s">
        <v>133</v>
      </c>
      <c r="B65" s="13">
        <v>0</v>
      </c>
      <c r="C65" s="13">
        <v>0</v>
      </c>
      <c r="D65" s="35">
        <f t="shared" ref="D65:D74" si="5">(C65-B65)*50</f>
        <v>0</v>
      </c>
      <c r="E65" s="28"/>
      <c r="F65" s="13">
        <v>0</v>
      </c>
      <c r="G65" s="13">
        <v>0</v>
      </c>
      <c r="H65" s="28">
        <f t="shared" ref="H65:H74" si="6">G65-F65</f>
        <v>0</v>
      </c>
      <c r="I65" s="12"/>
    </row>
    <row r="66" s="2" customFormat="1" ht="20.25" customHeight="1" spans="1:9">
      <c r="A66" s="28" t="s">
        <v>134</v>
      </c>
      <c r="B66" s="13">
        <v>2412</v>
      </c>
      <c r="C66" s="13">
        <v>2509</v>
      </c>
      <c r="D66" s="35">
        <f t="shared" si="5"/>
        <v>4850</v>
      </c>
      <c r="E66" s="28"/>
      <c r="F66" s="13">
        <v>7395</v>
      </c>
      <c r="G66" s="13">
        <v>7761</v>
      </c>
      <c r="H66" s="28">
        <f t="shared" si="6"/>
        <v>366</v>
      </c>
      <c r="I66" s="28"/>
    </row>
    <row r="67" ht="20.25" customHeight="1" spans="1:9">
      <c r="A67" s="12" t="s">
        <v>134</v>
      </c>
      <c r="B67" s="13">
        <v>0</v>
      </c>
      <c r="C67" s="13">
        <v>0</v>
      </c>
      <c r="D67" s="35">
        <f t="shared" si="5"/>
        <v>0</v>
      </c>
      <c r="E67" s="28"/>
      <c r="F67" s="13">
        <v>0</v>
      </c>
      <c r="G67" s="13">
        <v>0</v>
      </c>
      <c r="H67" s="28">
        <f t="shared" si="6"/>
        <v>0</v>
      </c>
      <c r="I67" s="12"/>
    </row>
    <row r="68" s="2" customFormat="1" ht="20.25" customHeight="1" spans="1:9">
      <c r="A68" s="28" t="s">
        <v>135</v>
      </c>
      <c r="B68" s="13">
        <v>1434</v>
      </c>
      <c r="C68" s="13">
        <v>1434</v>
      </c>
      <c r="D68" s="35">
        <f t="shared" si="5"/>
        <v>0</v>
      </c>
      <c r="E68" s="28"/>
      <c r="F68" s="13">
        <v>4569</v>
      </c>
      <c r="G68" s="13">
        <v>4569</v>
      </c>
      <c r="H68" s="28">
        <f t="shared" si="6"/>
        <v>0</v>
      </c>
      <c r="I68" s="28"/>
    </row>
    <row r="69" s="2" customFormat="1" ht="20.25" customHeight="1" spans="1:9">
      <c r="A69" s="28" t="s">
        <v>136</v>
      </c>
      <c r="B69" s="13">
        <v>1635</v>
      </c>
      <c r="C69" s="13">
        <v>1710</v>
      </c>
      <c r="D69" s="35">
        <f t="shared" si="5"/>
        <v>3750</v>
      </c>
      <c r="E69" s="28"/>
      <c r="F69" s="13">
        <v>5146</v>
      </c>
      <c r="G69" s="13">
        <v>5401</v>
      </c>
      <c r="H69" s="28">
        <f t="shared" si="6"/>
        <v>255</v>
      </c>
      <c r="I69" s="28"/>
    </row>
    <row r="70" s="2" customFormat="1" ht="20.25" customHeight="1" spans="1:9">
      <c r="A70" s="28" t="s">
        <v>137</v>
      </c>
      <c r="B70" s="13">
        <v>1707</v>
      </c>
      <c r="C70" s="13">
        <v>1806</v>
      </c>
      <c r="D70" s="35">
        <f t="shared" si="5"/>
        <v>4950</v>
      </c>
      <c r="E70" s="28"/>
      <c r="F70" s="13">
        <v>7038</v>
      </c>
      <c r="G70" s="13">
        <v>7259</v>
      </c>
      <c r="H70" s="28">
        <f t="shared" si="6"/>
        <v>221</v>
      </c>
      <c r="I70" s="28"/>
    </row>
    <row r="71" s="2" customFormat="1" ht="20.25" customHeight="1" spans="1:9">
      <c r="A71" s="28" t="s">
        <v>138</v>
      </c>
      <c r="B71" s="13">
        <v>2218</v>
      </c>
      <c r="C71" s="13">
        <v>2306</v>
      </c>
      <c r="D71" s="35">
        <f t="shared" si="5"/>
        <v>4400</v>
      </c>
      <c r="E71" s="28"/>
      <c r="F71" s="13">
        <v>8725</v>
      </c>
      <c r="G71" s="13">
        <v>9076</v>
      </c>
      <c r="H71" s="28">
        <f t="shared" si="6"/>
        <v>351</v>
      </c>
      <c r="I71" s="28"/>
    </row>
    <row r="72" s="3" customFormat="1" ht="20.25" customHeight="1" spans="1:9">
      <c r="A72" s="41" t="s">
        <v>139</v>
      </c>
      <c r="B72" s="42">
        <v>1103</v>
      </c>
      <c r="C72" s="42">
        <v>1165</v>
      </c>
      <c r="D72" s="35">
        <f t="shared" si="5"/>
        <v>3100</v>
      </c>
      <c r="E72" s="41"/>
      <c r="F72" s="42">
        <v>3076</v>
      </c>
      <c r="G72" s="42">
        <v>3312</v>
      </c>
      <c r="H72" s="28">
        <f t="shared" si="6"/>
        <v>236</v>
      </c>
      <c r="I72" s="28"/>
    </row>
    <row r="73" s="2" customFormat="1" ht="20.25" customHeight="1" spans="1:13">
      <c r="A73" s="10" t="s">
        <v>140</v>
      </c>
      <c r="B73" s="9">
        <v>2937</v>
      </c>
      <c r="C73" s="9">
        <v>2986</v>
      </c>
      <c r="D73" s="35">
        <f t="shared" si="5"/>
        <v>2450</v>
      </c>
      <c r="E73" s="10"/>
      <c r="F73" s="42">
        <v>908</v>
      </c>
      <c r="G73" s="42">
        <v>1039</v>
      </c>
      <c r="H73" s="28">
        <f t="shared" si="6"/>
        <v>131</v>
      </c>
      <c r="I73" s="28"/>
      <c r="J73" s="74"/>
      <c r="K73" s="74"/>
      <c r="L73" s="74"/>
      <c r="M73" s="74"/>
    </row>
    <row r="74" s="2" customFormat="1" ht="20.25" customHeight="1" spans="1:9">
      <c r="A74" s="10" t="s">
        <v>141</v>
      </c>
      <c r="B74" s="43">
        <v>13870</v>
      </c>
      <c r="C74" s="43">
        <v>14223</v>
      </c>
      <c r="D74" s="44">
        <f t="shared" si="5"/>
        <v>17650</v>
      </c>
      <c r="E74" s="10"/>
      <c r="F74" s="13">
        <v>36663</v>
      </c>
      <c r="G74" s="13">
        <v>37350</v>
      </c>
      <c r="H74" s="28">
        <f t="shared" si="6"/>
        <v>687</v>
      </c>
      <c r="I74" s="28"/>
    </row>
    <row r="75" s="2" customFormat="1" ht="20.25" customHeight="1" spans="1:9">
      <c r="A75" s="28" t="s">
        <v>114</v>
      </c>
      <c r="B75" s="10"/>
      <c r="C75" s="9"/>
      <c r="D75" s="45">
        <f>SUM(D64:D74)</f>
        <v>46250</v>
      </c>
      <c r="E75" s="10"/>
      <c r="F75" s="13"/>
      <c r="G75" s="13"/>
      <c r="H75" s="10">
        <f>SUM(H64:H74)</f>
        <v>2351</v>
      </c>
      <c r="I75" s="28"/>
    </row>
    <row r="76" ht="20.25" customHeight="1" spans="1:9">
      <c r="A76" s="12" t="s">
        <v>142</v>
      </c>
      <c r="B76" s="46">
        <v>124183</v>
      </c>
      <c r="C76" s="47">
        <v>124183</v>
      </c>
      <c r="D76" s="44">
        <f>C76-B76</f>
        <v>0</v>
      </c>
      <c r="E76" s="28"/>
      <c r="F76" s="42">
        <v>1209</v>
      </c>
      <c r="G76" s="42">
        <v>1324</v>
      </c>
      <c r="H76" s="41">
        <f>(G76-F76)</f>
        <v>115</v>
      </c>
      <c r="I76" s="28"/>
    </row>
    <row r="77" ht="35.25" customHeight="1" spans="1:9">
      <c r="A77" s="48" t="s">
        <v>143</v>
      </c>
      <c r="B77" s="49"/>
      <c r="C77" s="50"/>
      <c r="D77" s="50"/>
      <c r="E77" s="49"/>
      <c r="F77" s="50"/>
      <c r="G77" s="50"/>
      <c r="H77" s="49"/>
      <c r="I77" s="75"/>
    </row>
    <row r="78" ht="20.25" customHeight="1" spans="1:9">
      <c r="A78" s="51" t="s">
        <v>144</v>
      </c>
      <c r="B78" s="51" t="s">
        <v>145</v>
      </c>
      <c r="C78" s="52" t="s">
        <v>146</v>
      </c>
      <c r="D78" s="52" t="s">
        <v>147</v>
      </c>
      <c r="E78" s="6" t="s">
        <v>15</v>
      </c>
      <c r="F78" s="7" t="s">
        <v>16</v>
      </c>
      <c r="G78" s="53" t="s">
        <v>17</v>
      </c>
      <c r="H78" s="54"/>
      <c r="I78" s="54"/>
    </row>
    <row r="79" ht="20.25" customHeight="1" spans="1:9">
      <c r="A79" s="55">
        <v>1</v>
      </c>
      <c r="B79" s="56" t="s">
        <v>148</v>
      </c>
      <c r="C79" s="57" t="s">
        <v>149</v>
      </c>
      <c r="D79" s="58"/>
      <c r="E79" s="58">
        <v>81498</v>
      </c>
      <c r="F79" s="58">
        <v>81800</v>
      </c>
      <c r="G79" s="59">
        <f t="shared" ref="G79:G86" si="7">F79-E79</f>
        <v>302</v>
      </c>
      <c r="H79" s="60"/>
      <c r="I79" s="60"/>
    </row>
    <row r="80" ht="20.25" customHeight="1" spans="1:9">
      <c r="A80" s="55">
        <v>2</v>
      </c>
      <c r="B80" s="56" t="s">
        <v>150</v>
      </c>
      <c r="C80" s="57" t="s">
        <v>151</v>
      </c>
      <c r="D80" s="58"/>
      <c r="E80" s="58">
        <v>85517</v>
      </c>
      <c r="F80" s="58">
        <v>85946</v>
      </c>
      <c r="G80" s="59">
        <f t="shared" si="7"/>
        <v>429</v>
      </c>
      <c r="H80" s="60"/>
      <c r="I80" s="60"/>
    </row>
    <row r="81" ht="20.25" customHeight="1" spans="1:9">
      <c r="A81" s="55">
        <v>3</v>
      </c>
      <c r="B81" s="61" t="s">
        <v>152</v>
      </c>
      <c r="C81" s="62" t="s">
        <v>153</v>
      </c>
      <c r="D81" s="63" t="s">
        <v>154</v>
      </c>
      <c r="E81" s="58" t="s">
        <v>155</v>
      </c>
      <c r="F81" s="58" t="s">
        <v>155</v>
      </c>
      <c r="G81" s="59"/>
      <c r="H81" s="60"/>
      <c r="I81" s="60"/>
    </row>
    <row r="82" ht="20.25" customHeight="1" spans="1:9">
      <c r="A82" s="55">
        <v>4</v>
      </c>
      <c r="B82" s="64" t="s">
        <v>156</v>
      </c>
      <c r="C82" s="65" t="s">
        <v>157</v>
      </c>
      <c r="D82" s="66">
        <v>3945</v>
      </c>
      <c r="E82" s="58">
        <v>530130</v>
      </c>
      <c r="F82" s="58">
        <v>532710</v>
      </c>
      <c r="G82" s="59">
        <f t="shared" si="7"/>
        <v>2580</v>
      </c>
      <c r="H82" s="67"/>
      <c r="I82" s="60"/>
    </row>
    <row r="83" ht="20.25" customHeight="1" spans="1:9">
      <c r="A83" s="55">
        <v>5</v>
      </c>
      <c r="B83" s="61" t="s">
        <v>158</v>
      </c>
      <c r="C83" s="62" t="s">
        <v>159</v>
      </c>
      <c r="D83" s="120" t="s">
        <v>160</v>
      </c>
      <c r="E83" s="58">
        <v>388460</v>
      </c>
      <c r="F83" s="58">
        <v>395461</v>
      </c>
      <c r="G83" s="59">
        <f t="shared" si="7"/>
        <v>7001</v>
      </c>
      <c r="H83" s="60"/>
      <c r="I83" s="60"/>
    </row>
    <row r="84" ht="20.25" customHeight="1" spans="1:9">
      <c r="A84" s="55">
        <v>6</v>
      </c>
      <c r="B84" s="61" t="s">
        <v>161</v>
      </c>
      <c r="C84" s="62" t="s">
        <v>162</v>
      </c>
      <c r="D84" s="63"/>
      <c r="E84" s="58">
        <v>469030</v>
      </c>
      <c r="F84" s="58">
        <v>489860</v>
      </c>
      <c r="G84" s="59">
        <f t="shared" ref="G84:G90" si="8">F84-E84</f>
        <v>20830</v>
      </c>
      <c r="H84" s="60"/>
      <c r="I84" s="60"/>
    </row>
    <row r="85" ht="20.25" customHeight="1" spans="1:9">
      <c r="A85" s="55">
        <v>7</v>
      </c>
      <c r="B85" s="69" t="s">
        <v>163</v>
      </c>
      <c r="C85" s="62" t="s">
        <v>164</v>
      </c>
      <c r="D85" s="63"/>
      <c r="E85" s="58">
        <v>311962</v>
      </c>
      <c r="F85" s="58">
        <v>314514</v>
      </c>
      <c r="G85" s="59">
        <f t="shared" si="8"/>
        <v>2552</v>
      </c>
      <c r="H85" s="60"/>
      <c r="I85" s="60"/>
    </row>
    <row r="86" ht="20.25" customHeight="1" spans="1:9">
      <c r="A86" s="55"/>
      <c r="B86" s="70"/>
      <c r="C86" s="62" t="s">
        <v>165</v>
      </c>
      <c r="D86" s="63"/>
      <c r="E86" s="58">
        <v>578</v>
      </c>
      <c r="F86" s="58">
        <v>579</v>
      </c>
      <c r="G86" s="59">
        <f t="shared" si="8"/>
        <v>1</v>
      </c>
      <c r="H86" s="60"/>
      <c r="I86" s="60"/>
    </row>
    <row r="87" ht="20.25" customHeight="1" spans="1:9">
      <c r="A87" s="71">
        <v>8</v>
      </c>
      <c r="B87" s="70" t="s">
        <v>166</v>
      </c>
      <c r="C87" s="62" t="s">
        <v>164</v>
      </c>
      <c r="D87" s="63"/>
      <c r="E87" s="58">
        <v>1430</v>
      </c>
      <c r="F87" s="58">
        <v>1469</v>
      </c>
      <c r="G87" s="59">
        <f t="shared" si="8"/>
        <v>39</v>
      </c>
      <c r="H87" s="60"/>
      <c r="I87" s="60"/>
    </row>
    <row r="88" ht="20.25" customHeight="1" spans="1:9">
      <c r="A88" s="72"/>
      <c r="B88" s="70" t="s">
        <v>167</v>
      </c>
      <c r="C88" s="62"/>
      <c r="D88" s="63"/>
      <c r="E88" s="58">
        <v>1488</v>
      </c>
      <c r="F88" s="58">
        <v>1488</v>
      </c>
      <c r="G88" s="59">
        <f t="shared" si="8"/>
        <v>0</v>
      </c>
      <c r="H88" s="60"/>
      <c r="I88" s="60"/>
    </row>
    <row r="89" ht="20.25" customHeight="1" spans="1:9">
      <c r="A89" s="72"/>
      <c r="B89" s="70" t="s">
        <v>168</v>
      </c>
      <c r="C89" s="62"/>
      <c r="D89" s="63"/>
      <c r="E89" s="58">
        <v>1967</v>
      </c>
      <c r="F89" s="58">
        <v>2017</v>
      </c>
      <c r="G89" s="59">
        <f t="shared" si="8"/>
        <v>50</v>
      </c>
      <c r="H89" s="60"/>
      <c r="I89" s="60"/>
    </row>
    <row r="90" ht="20.25" customHeight="1" spans="1:9">
      <c r="A90" s="73"/>
      <c r="B90" s="70" t="s">
        <v>169</v>
      </c>
      <c r="C90" s="62"/>
      <c r="D90" s="63"/>
      <c r="E90" s="58">
        <v>1205</v>
      </c>
      <c r="F90" s="58">
        <v>1323</v>
      </c>
      <c r="G90" s="59">
        <f t="shared" si="8"/>
        <v>118</v>
      </c>
      <c r="H90" s="60"/>
      <c r="I90" s="60"/>
    </row>
    <row r="91" ht="20.25" customHeight="1" spans="1:9">
      <c r="A91" s="55" t="s">
        <v>114</v>
      </c>
      <c r="B91" s="55"/>
      <c r="C91" s="58"/>
      <c r="D91" s="58"/>
      <c r="E91" s="55"/>
      <c r="F91" s="58"/>
      <c r="G91" s="58" t="s">
        <v>170</v>
      </c>
      <c r="H91" s="60"/>
      <c r="I91" s="60"/>
    </row>
  </sheetData>
  <mergeCells count="9">
    <mergeCell ref="A1:I1"/>
    <mergeCell ref="A29:I29"/>
    <mergeCell ref="A45:I45"/>
    <mergeCell ref="A46:I46"/>
    <mergeCell ref="A63:I63"/>
    <mergeCell ref="A77:I77"/>
    <mergeCell ref="A91:D91"/>
    <mergeCell ref="A87:A90"/>
    <mergeCell ref="B85:B86"/>
  </mergeCells>
  <pageMargins left="0.75" right="0.75" top="1" bottom="1" header="0.5" footer="0.5"/>
  <pageSetup paperSize="9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商业</vt:lpstr>
      <vt:lpstr>其它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然然</cp:lastModifiedBy>
  <dcterms:created xsi:type="dcterms:W3CDTF">1996-12-17T01:32:00Z</dcterms:created>
  <cp:lastPrinted>2020-10-05T00:22:00Z</cp:lastPrinted>
  <dcterms:modified xsi:type="dcterms:W3CDTF">2022-05-26T03:33:35Z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C6F890EA19054178BBCF5C30C593F744</vt:lpwstr>
  </property>
</Properties>
</file>